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tamar\Downloads\"/>
    </mc:Choice>
  </mc:AlternateContent>
  <xr:revisionPtr revIDLastSave="0" documentId="13_ncr:1_{49659752-801A-4CB0-9531-F10A9D4F14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C 2025-POREČ" sheetId="1" r:id="rId1"/>
  </sheets>
  <definedNames>
    <definedName name="_xlnm.Print_Area" localSheetId="0">'WC 2025-POREČ'!$A$1:$I$87</definedName>
  </definedNames>
  <calcPr calcId="191029"/>
</workbook>
</file>

<file path=xl/calcChain.xml><?xml version="1.0" encoding="utf-8"?>
<calcChain xmlns="http://schemas.openxmlformats.org/spreadsheetml/2006/main">
  <c r="K23" i="1" l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N23" i="1"/>
  <c r="I35" i="1" l="1"/>
  <c r="I38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23" i="1"/>
  <c r="J24" i="1"/>
  <c r="L24" i="1" s="1"/>
  <c r="J25" i="1"/>
  <c r="J26" i="1"/>
  <c r="J27" i="1"/>
  <c r="J28" i="1"/>
  <c r="L28" i="1" s="1"/>
  <c r="I28" i="1" s="1"/>
  <c r="J29" i="1"/>
  <c r="J30" i="1"/>
  <c r="J31" i="1"/>
  <c r="L31" i="1" s="1"/>
  <c r="I31" i="1" s="1"/>
  <c r="J32" i="1"/>
  <c r="L32" i="1" s="1"/>
  <c r="I32" i="1" s="1"/>
  <c r="J33" i="1"/>
  <c r="J34" i="1"/>
  <c r="J35" i="1"/>
  <c r="L35" i="1" s="1"/>
  <c r="J36" i="1"/>
  <c r="L36" i="1" s="1"/>
  <c r="I36" i="1" s="1"/>
  <c r="J37" i="1"/>
  <c r="J38" i="1"/>
  <c r="L38" i="1" s="1"/>
  <c r="J39" i="1"/>
  <c r="L39" i="1" s="1"/>
  <c r="I39" i="1" s="1"/>
  <c r="J40" i="1"/>
  <c r="L40" i="1" s="1"/>
  <c r="I40" i="1" s="1"/>
  <c r="J41" i="1"/>
  <c r="J42" i="1"/>
  <c r="J43" i="1"/>
  <c r="L43" i="1" s="1"/>
  <c r="I43" i="1" s="1"/>
  <c r="J44" i="1"/>
  <c r="L44" i="1" s="1"/>
  <c r="I44" i="1" s="1"/>
  <c r="J45" i="1"/>
  <c r="J46" i="1"/>
  <c r="J47" i="1"/>
  <c r="L47" i="1" s="1"/>
  <c r="I47" i="1" s="1"/>
  <c r="J48" i="1"/>
  <c r="L48" i="1"/>
  <c r="I48" i="1" s="1"/>
  <c r="J49" i="1"/>
  <c r="J50" i="1"/>
  <c r="J51" i="1"/>
  <c r="L51" i="1" s="1"/>
  <c r="I51" i="1" s="1"/>
  <c r="J52" i="1"/>
  <c r="L52" i="1" s="1"/>
  <c r="I52" i="1" s="1"/>
  <c r="J53" i="1"/>
  <c r="J54" i="1"/>
  <c r="L54" i="1" s="1"/>
  <c r="I54" i="1" s="1"/>
  <c r="J55" i="1"/>
  <c r="L55" i="1" s="1"/>
  <c r="I55" i="1" s="1"/>
  <c r="J56" i="1"/>
  <c r="L56" i="1" s="1"/>
  <c r="I56" i="1" s="1"/>
  <c r="J57" i="1"/>
  <c r="J58" i="1"/>
  <c r="J59" i="1"/>
  <c r="L59" i="1" s="1"/>
  <c r="I59" i="1" s="1"/>
  <c r="J60" i="1"/>
  <c r="L60" i="1" s="1"/>
  <c r="I60" i="1" s="1"/>
  <c r="J61" i="1"/>
  <c r="J62" i="1"/>
  <c r="J63" i="1"/>
  <c r="L63" i="1" s="1"/>
  <c r="I63" i="1" s="1"/>
  <c r="J64" i="1"/>
  <c r="L64" i="1"/>
  <c r="I64" i="1" s="1"/>
  <c r="J65" i="1"/>
  <c r="J66" i="1"/>
  <c r="J67" i="1"/>
  <c r="L67" i="1" s="1"/>
  <c r="I67" i="1" s="1"/>
  <c r="J68" i="1"/>
  <c r="L68" i="1" s="1"/>
  <c r="I68" i="1" s="1"/>
  <c r="J69" i="1"/>
  <c r="J70" i="1"/>
  <c r="L70" i="1" s="1"/>
  <c r="I70" i="1" s="1"/>
  <c r="J71" i="1"/>
  <c r="L71" i="1" s="1"/>
  <c r="I71" i="1" s="1"/>
  <c r="J72" i="1"/>
  <c r="L72" i="1" s="1"/>
  <c r="I72" i="1" s="1"/>
  <c r="J73" i="1"/>
  <c r="J74" i="1"/>
  <c r="J75" i="1"/>
  <c r="J76" i="1"/>
  <c r="L76" i="1" s="1"/>
  <c r="I76" i="1" s="1"/>
  <c r="L66" i="1" l="1"/>
  <c r="I66" i="1" s="1"/>
  <c r="L50" i="1"/>
  <c r="I50" i="1" s="1"/>
  <c r="L34" i="1"/>
  <c r="I34" i="1" s="1"/>
  <c r="L65" i="1"/>
  <c r="I65" i="1" s="1"/>
  <c r="L49" i="1"/>
  <c r="I49" i="1" s="1"/>
  <c r="L33" i="1"/>
  <c r="I33" i="1" s="1"/>
  <c r="L27" i="1"/>
  <c r="I27" i="1" s="1"/>
  <c r="L69" i="1"/>
  <c r="I69" i="1" s="1"/>
  <c r="L53" i="1"/>
  <c r="I53" i="1" s="1"/>
  <c r="L37" i="1"/>
  <c r="I37" i="1" s="1"/>
  <c r="L75" i="1"/>
  <c r="I75" i="1" s="1"/>
  <c r="L74" i="1"/>
  <c r="I74" i="1" s="1"/>
  <c r="L58" i="1"/>
  <c r="I58" i="1" s="1"/>
  <c r="L42" i="1"/>
  <c r="I42" i="1" s="1"/>
  <c r="L26" i="1"/>
  <c r="L73" i="1"/>
  <c r="I73" i="1" s="1"/>
  <c r="L57" i="1"/>
  <c r="I57" i="1" s="1"/>
  <c r="L41" i="1"/>
  <c r="I41" i="1" s="1"/>
  <c r="L25" i="1"/>
  <c r="L62" i="1"/>
  <c r="I62" i="1" s="1"/>
  <c r="L46" i="1"/>
  <c r="I46" i="1" s="1"/>
  <c r="L30" i="1"/>
  <c r="I30" i="1" s="1"/>
  <c r="L61" i="1"/>
  <c r="I61" i="1" s="1"/>
  <c r="L45" i="1"/>
  <c r="I45" i="1" s="1"/>
  <c r="L29" i="1"/>
  <c r="I29" i="1" s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23" i="1"/>
  <c r="N24" i="1" l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O23" i="1"/>
  <c r="J23" i="1" l="1"/>
  <c r="L23" i="1" s="1"/>
  <c r="G79" i="1" l="1"/>
  <c r="G80" i="1" s="1"/>
  <c r="G83" i="1" l="1"/>
</calcChain>
</file>

<file path=xl/sharedStrings.xml><?xml version="1.0" encoding="utf-8"?>
<sst xmlns="http://schemas.openxmlformats.org/spreadsheetml/2006/main" count="48" uniqueCount="48">
  <si>
    <t>TOTAL AMOUNT</t>
  </si>
  <si>
    <t>PAYMENT DETAILS AND SUMMARY</t>
  </si>
  <si>
    <t>Double</t>
  </si>
  <si>
    <t>No</t>
  </si>
  <si>
    <t>Single</t>
  </si>
  <si>
    <t>Yes</t>
  </si>
  <si>
    <t>Amount</t>
  </si>
  <si>
    <t>Name, Surname 2</t>
  </si>
  <si>
    <t>Name, Surname 1</t>
  </si>
  <si>
    <t>Room type</t>
  </si>
  <si>
    <t>Package</t>
  </si>
  <si>
    <t>Departure</t>
  </si>
  <si>
    <t>Arrival</t>
  </si>
  <si>
    <t>№</t>
  </si>
  <si>
    <t>HOTEL – 4 Stars:</t>
  </si>
  <si>
    <t>HOTEL – 3 Stars:</t>
  </si>
  <si>
    <r>
      <t xml:space="preserve">Please note that all payments for accommodation will be accepted 
ONLY through </t>
    </r>
    <r>
      <rPr>
        <b/>
        <sz val="11"/>
        <color theme="1"/>
        <rFont val="Gill Sans MT"/>
        <family val="2"/>
        <charset val="204"/>
        <scheme val="minor"/>
      </rPr>
      <t>BANK TRANSFER</t>
    </r>
    <r>
      <rPr>
        <sz val="11"/>
        <color theme="1"/>
        <rFont val="Gill Sans MT"/>
        <family val="2"/>
        <charset val="204"/>
        <scheme val="minor"/>
      </rPr>
      <t xml:space="preserve"> in </t>
    </r>
    <r>
      <rPr>
        <b/>
        <sz val="11"/>
        <color theme="1"/>
        <rFont val="Gill Sans MT"/>
        <family val="2"/>
        <charset val="204"/>
        <scheme val="minor"/>
      </rPr>
      <t>EURO</t>
    </r>
    <r>
      <rPr>
        <sz val="11"/>
        <color theme="1"/>
        <rFont val="Gill Sans MT"/>
        <family val="2"/>
        <charset val="204"/>
        <scheme val="minor"/>
      </rPr>
      <t xml:space="preserve"> currency (all bank charges must be on payers account) to the following </t>
    </r>
    <r>
      <rPr>
        <b/>
        <sz val="11"/>
        <color theme="1"/>
        <rFont val="Gill Sans MT"/>
        <family val="2"/>
        <charset val="204"/>
        <scheme val="minor"/>
      </rPr>
      <t>BANK ACCOUNT</t>
    </r>
    <r>
      <rPr>
        <sz val="11"/>
        <color theme="1"/>
        <rFont val="Gill Sans MT"/>
        <family val="2"/>
        <charset val="204"/>
        <scheme val="minor"/>
      </rPr>
      <t>:</t>
    </r>
  </si>
  <si>
    <t>ACCOMMODATION APPLICATION FORM</t>
  </si>
  <si>
    <t>PLEASE NOTE THAT ONLY WILL BE ACCEPTED APPLICATIONS WITH BOOKED ROOMS MINIMUM FOR 6 DAYS / 5 NIGHTS</t>
  </si>
  <si>
    <t>Adress:</t>
  </si>
  <si>
    <t>Contact person:</t>
  </si>
  <si>
    <t>Name &amp; Surname:</t>
  </si>
  <si>
    <t>email:</t>
  </si>
  <si>
    <t>telefon:</t>
  </si>
  <si>
    <t>Hotel 4 Stars</t>
  </si>
  <si>
    <t>Hotel 3 Stars</t>
  </si>
  <si>
    <t>Date</t>
  </si>
  <si>
    <t>Signature /  stamp</t>
  </si>
  <si>
    <r>
      <t xml:space="preserve">  </t>
    </r>
    <r>
      <rPr>
        <b/>
        <sz val="10"/>
        <rFont val="Arial"/>
        <family val="2"/>
      </rPr>
      <t xml:space="preserve"> 1) MNA President signed and stamp</t>
    </r>
  </si>
  <si>
    <r>
      <t>** Please complete this form and send to:</t>
    </r>
    <r>
      <rPr>
        <b/>
        <sz val="10"/>
        <color rgb="FF0070C0"/>
        <rFont val="Arial"/>
        <family val="2"/>
        <charset val="238"/>
      </rPr>
      <t xml:space="preserve"> </t>
    </r>
    <r>
      <rPr>
        <b/>
        <u/>
        <sz val="11"/>
        <color rgb="FF0070C0"/>
        <rFont val="Arial"/>
        <family val="2"/>
        <charset val="238"/>
      </rPr>
      <t>infowc2025@gmail.com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no later than </t>
    </r>
    <r>
      <rPr>
        <b/>
        <sz val="10"/>
        <color rgb="FFFF0000"/>
        <rFont val="Arial"/>
        <family val="2"/>
      </rPr>
      <t>15st MAY 2025</t>
    </r>
  </si>
  <si>
    <t>National Team :</t>
  </si>
  <si>
    <r>
      <t>FIRST PAYMENT (</t>
    </r>
    <r>
      <rPr>
        <b/>
        <sz val="12"/>
        <color rgb="FFFF0000"/>
        <rFont val="Gill Sans MT"/>
        <family val="2"/>
        <charset val="238"/>
        <scheme val="minor"/>
      </rPr>
      <t>50</t>
    </r>
    <r>
      <rPr>
        <b/>
        <sz val="12"/>
        <color rgb="FFFF0000"/>
        <rFont val="Gill Sans MT"/>
        <family val="2"/>
        <charset val="204"/>
        <scheme val="minor"/>
      </rPr>
      <t>%</t>
    </r>
    <r>
      <rPr>
        <b/>
        <sz val="12"/>
        <color theme="1"/>
        <rFont val="Gill Sans MT"/>
        <family val="2"/>
        <charset val="204"/>
        <scheme val="minor"/>
      </rPr>
      <t xml:space="preserve">)   UNTIL </t>
    </r>
    <r>
      <rPr>
        <b/>
        <sz val="12"/>
        <color rgb="FFFF0000"/>
        <rFont val="Gill Sans MT"/>
        <family val="2"/>
        <charset val="204"/>
        <scheme val="minor"/>
      </rPr>
      <t>MAY 15st, 2025</t>
    </r>
  </si>
  <si>
    <r>
      <t>FINAL PAYMENT (</t>
    </r>
    <r>
      <rPr>
        <b/>
        <sz val="12"/>
        <color rgb="FFFF0000"/>
        <rFont val="Gill Sans MT"/>
        <family val="2"/>
        <charset val="238"/>
        <scheme val="minor"/>
      </rPr>
      <t>5</t>
    </r>
    <r>
      <rPr>
        <b/>
        <sz val="12"/>
        <color rgb="FFFF0000"/>
        <rFont val="Gill Sans MT"/>
        <family val="2"/>
        <charset val="204"/>
        <scheme val="minor"/>
      </rPr>
      <t>0%</t>
    </r>
    <r>
      <rPr>
        <b/>
        <sz val="12"/>
        <color theme="1"/>
        <rFont val="Gill Sans MT"/>
        <family val="2"/>
        <charset val="204"/>
        <scheme val="minor"/>
      </rPr>
      <t xml:space="preserve">) UNTIL </t>
    </r>
    <r>
      <rPr>
        <b/>
        <sz val="12"/>
        <color rgb="FFFF0000"/>
        <rFont val="Gill Sans MT"/>
        <family val="2"/>
        <charset val="204"/>
        <scheme val="minor"/>
      </rPr>
      <t>September 1st, 2025</t>
    </r>
  </si>
  <si>
    <t>Hotel 4+ Stars</t>
  </si>
  <si>
    <t>HOTEL – 4+ Stars DELUXE:</t>
  </si>
  <si>
    <t>Country:</t>
  </si>
  <si>
    <t>Lunch YES/NO</t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</si>
  <si>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Single Room    –  120 euro/person/night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</si>
  <si>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Double Room  –  90 euro/person/night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</si>
  <si>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Single Room    – 100 euro/person/night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</si>
  <si>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Double Room  –  80 euro/person/night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</si>
  <si>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Single Room    –  180 euro/person/night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</si>
  <si>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Double Room  –  150 euro/person/night</t>
    </r>
  </si>
  <si>
    <t>HOTEL – 2 Stars:</t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</si>
  <si>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Single Room    – 90 euro/person/night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</si>
  <si>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Double Room  –  70 euro/person/night</t>
    </r>
  </si>
  <si>
    <t>Hotel 2 Stars</t>
  </si>
  <si>
    <t>Account holder: HRVATSKI ITF TAEKWON-DO SAVEZ
Address: ZADARSKA 17, 52100 PULA, CROATIA
IBAN: HR17 2390 0011 5002 8886 5
SWIFT / BIC: HPBZHR2X
Bank: HRVATSKA POŠTANSKA BANKA D.D.
Bank Address: JURIŠIČEVA 4, 10000 ZAGREB, CROATIA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</si>
</sst>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d/\ m/\ yyyy;@"/>
  </numFmts>
  <fonts count="23">
    <font>
      <sz val="11"/>
      <color theme="1"/>
      <name val="Gill Sans MT"/>
      <family val="2"/>
      <charset val="204"/>
      <scheme val="minor"/>
    </font>
    <font>
      <b/>
      <sz val="11"/>
      <color theme="1"/>
      <name val="Gill Sans MT"/>
      <family val="2"/>
      <charset val="204"/>
      <scheme val="minor"/>
    </font>
    <font>
      <b/>
      <sz val="14"/>
      <color theme="1"/>
      <name val="Gill Sans MT"/>
      <family val="2"/>
      <charset val="204"/>
      <scheme val="minor"/>
    </font>
    <font>
      <b/>
      <sz val="12"/>
      <color theme="1"/>
      <name val="Gill Sans MT"/>
      <family val="2"/>
      <charset val="204"/>
      <scheme val="minor"/>
    </font>
    <font>
      <b/>
      <sz val="12"/>
      <color rgb="FFFF0000"/>
      <name val="Gill Sans MT"/>
      <family val="2"/>
      <charset val="204"/>
      <scheme val="minor"/>
    </font>
    <font>
      <b/>
      <sz val="18"/>
      <color theme="1"/>
      <name val="Gill Sans MT"/>
      <family val="2"/>
      <charset val="204"/>
      <scheme val="minor"/>
    </font>
    <font>
      <b/>
      <sz val="18"/>
      <color rgb="FFFF0000"/>
      <name val="Gill Sans MT"/>
      <family val="2"/>
      <charset val="204"/>
      <scheme val="minor"/>
    </font>
    <font>
      <b/>
      <sz val="36"/>
      <color theme="1"/>
      <name val="Gill Sans MT"/>
      <family val="2"/>
      <charset val="204"/>
      <scheme val="minor"/>
    </font>
    <font>
      <b/>
      <sz val="12"/>
      <color rgb="FFFF0000"/>
      <name val="Gill Sans MT"/>
      <family val="2"/>
      <charset val="238"/>
      <scheme val="minor"/>
    </font>
    <font>
      <b/>
      <sz val="11"/>
      <color rgb="FF0000FF"/>
      <name val="Calibri"/>
      <family val="2"/>
      <charset val="238"/>
    </font>
    <font>
      <sz val="11"/>
      <color theme="1"/>
      <name val="Wingdings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Gill Sans MT"/>
      <family val="2"/>
      <charset val="238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11"/>
      <color rgb="FF0070C0"/>
      <name val="Arial"/>
      <family val="2"/>
      <charset val="238"/>
    </font>
    <font>
      <b/>
      <sz val="12"/>
      <color rgb="FF0070C0"/>
      <name val="Calibri"/>
      <family val="2"/>
    </font>
    <font>
      <sz val="12"/>
      <color theme="1"/>
      <name val="Gill Sans MT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14" fontId="0" fillId="0" borderId="0" xfId="0" applyNumberForma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0" fillId="5" borderId="0" xfId="0" applyFill="1"/>
    <xf numFmtId="0" fontId="7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right" vertical="center"/>
    </xf>
    <xf numFmtId="164" fontId="2" fillId="5" borderId="0" xfId="0" applyNumberFormat="1" applyFont="1" applyFill="1" applyAlignment="1">
      <alignment horizontal="right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wrapText="1"/>
    </xf>
    <xf numFmtId="0" fontId="0" fillId="6" borderId="0" xfId="0" applyFill="1"/>
    <xf numFmtId="0" fontId="0" fillId="6" borderId="4" xfId="0" applyFill="1" applyBorder="1"/>
    <xf numFmtId="0" fontId="14" fillId="6" borderId="5" xfId="0" applyFont="1" applyFill="1" applyBorder="1"/>
    <xf numFmtId="0" fontId="14" fillId="6" borderId="0" xfId="0" applyFont="1" applyFill="1"/>
    <xf numFmtId="0" fontId="14" fillId="6" borderId="5" xfId="0" applyFont="1" applyFill="1" applyBorder="1" applyAlignment="1">
      <alignment vertic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/>
    <xf numFmtId="0" fontId="15" fillId="6" borderId="3" xfId="0" applyFont="1" applyFill="1" applyBorder="1"/>
    <xf numFmtId="0" fontId="0" fillId="6" borderId="1" xfId="0" applyFill="1" applyBorder="1"/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4" fontId="0" fillId="0" borderId="13" xfId="0" applyNumberForma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14" fontId="0" fillId="3" borderId="13" xfId="0" applyNumberFormat="1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left"/>
    </xf>
    <xf numFmtId="0" fontId="14" fillId="6" borderId="24" xfId="0" applyFont="1" applyFill="1" applyBorder="1" applyAlignment="1">
      <alignment horizontal="left"/>
    </xf>
    <xf numFmtId="0" fontId="14" fillId="6" borderId="25" xfId="0" applyFont="1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3" borderId="5" xfId="0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2" xfId="0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5" fillId="9" borderId="9" xfId="0" applyFont="1" applyFill="1" applyBorder="1" applyAlignment="1">
      <alignment horizontal="center" vertical="center"/>
    </xf>
    <xf numFmtId="165" fontId="17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3" borderId="27" xfId="0" applyFill="1" applyBorder="1" applyAlignment="1" applyProtection="1">
      <alignment horizontal="left" vertical="center"/>
      <protection locked="0"/>
    </xf>
    <xf numFmtId="0" fontId="0" fillId="3" borderId="28" xfId="0" applyFill="1" applyBorder="1" applyAlignment="1" applyProtection="1">
      <alignment horizontal="left" vertical="center"/>
      <protection locked="0"/>
    </xf>
    <xf numFmtId="0" fontId="1" fillId="8" borderId="29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/>
    </xf>
    <xf numFmtId="0" fontId="1" fillId="10" borderId="31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14" fontId="0" fillId="0" borderId="16" xfId="0" applyNumberForma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14" fontId="0" fillId="3" borderId="10" xfId="0" applyNumberFormat="1" applyFill="1" applyBorder="1" applyAlignment="1" applyProtection="1">
      <alignment horizontal="left" vertical="center"/>
      <protection locked="0"/>
    </xf>
    <xf numFmtId="0" fontId="0" fillId="4" borderId="0" xfId="0" applyFill="1"/>
    <xf numFmtId="164" fontId="13" fillId="6" borderId="15" xfId="0" applyNumberFormat="1" applyFont="1" applyFill="1" applyBorder="1" applyAlignment="1">
      <alignment horizontal="right" vertical="center"/>
    </xf>
    <xf numFmtId="164" fontId="13" fillId="6" borderId="12" xfId="0" applyNumberFormat="1" applyFont="1" applyFill="1" applyBorder="1" applyAlignment="1">
      <alignment horizontal="right" vertical="center"/>
    </xf>
    <xf numFmtId="0" fontId="17" fillId="4" borderId="33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vertical="center" wrapText="1"/>
    </xf>
    <xf numFmtId="164" fontId="2" fillId="4" borderId="7" xfId="0" applyNumberFormat="1" applyFont="1" applyFill="1" applyBorder="1" applyAlignment="1">
      <alignment horizontal="right" vertical="center"/>
    </xf>
    <xf numFmtId="164" fontId="2" fillId="4" borderId="8" xfId="0" applyNumberFormat="1" applyFont="1" applyFill="1" applyBorder="1" applyAlignment="1">
      <alignment horizontal="right" vertical="center"/>
    </xf>
    <xf numFmtId="164" fontId="2" fillId="4" borderId="6" xfId="0" applyNumberFormat="1" applyFont="1" applyFill="1" applyBorder="1" applyAlignment="1">
      <alignment horizontal="right" vertical="center"/>
    </xf>
    <xf numFmtId="164" fontId="2" fillId="4" borderId="5" xfId="0" applyNumberFormat="1" applyFont="1" applyFill="1" applyBorder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164" fontId="2" fillId="4" borderId="4" xfId="0" applyNumberFormat="1" applyFont="1" applyFill="1" applyBorder="1" applyAlignment="1">
      <alignment horizontal="right" vertical="center"/>
    </xf>
    <xf numFmtId="164" fontId="2" fillId="4" borderId="2" xfId="0" applyNumberFormat="1" applyFont="1" applyFill="1" applyBorder="1" applyAlignment="1">
      <alignment horizontal="right" vertical="center"/>
    </xf>
    <xf numFmtId="164" fontId="2" fillId="4" borderId="3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4" fontId="5" fillId="9" borderId="5" xfId="0" applyNumberFormat="1" applyFont="1" applyFill="1" applyBorder="1" applyAlignment="1">
      <alignment horizontal="right" vertical="center"/>
    </xf>
    <xf numFmtId="164" fontId="5" fillId="9" borderId="0" xfId="0" applyNumberFormat="1" applyFont="1" applyFill="1" applyAlignment="1">
      <alignment horizontal="right" vertical="center"/>
    </xf>
    <xf numFmtId="164" fontId="5" fillId="9" borderId="4" xfId="0" applyNumberFormat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1" fillId="7" borderId="7" xfId="0" applyFont="1" applyFill="1" applyBorder="1" applyAlignment="1">
      <alignment vertical="center" wrapText="1"/>
    </xf>
    <xf numFmtId="0" fontId="22" fillId="7" borderId="8" xfId="0" applyFont="1" applyFill="1" applyBorder="1" applyAlignment="1">
      <alignment vertical="center"/>
    </xf>
    <xf numFmtId="0" fontId="22" fillId="7" borderId="5" xfId="0" applyFont="1" applyFill="1" applyBorder="1" applyAlignment="1">
      <alignment vertical="center"/>
    </xf>
    <xf numFmtId="0" fontId="22" fillId="7" borderId="0" xfId="0" applyFont="1" applyFill="1" applyAlignment="1">
      <alignment vertical="center"/>
    </xf>
    <xf numFmtId="0" fontId="22" fillId="7" borderId="2" xfId="0" applyFont="1" applyFill="1" applyBorder="1" applyAlignment="1">
      <alignment vertical="center"/>
    </xf>
    <xf numFmtId="0" fontId="22" fillId="7" borderId="3" xfId="0" applyFont="1" applyFill="1" applyBorder="1" applyAlignment="1">
      <alignment vertical="center"/>
    </xf>
    <xf numFmtId="0" fontId="3" fillId="6" borderId="6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164" fontId="2" fillId="6" borderId="7" xfId="0" applyNumberFormat="1" applyFont="1" applyFill="1" applyBorder="1" applyAlignment="1">
      <alignment horizontal="right" vertical="center"/>
    </xf>
    <xf numFmtId="164" fontId="2" fillId="6" borderId="8" xfId="0" applyNumberFormat="1" applyFont="1" applyFill="1" applyBorder="1" applyAlignment="1">
      <alignment horizontal="right" vertical="center"/>
    </xf>
    <xf numFmtId="164" fontId="2" fillId="6" borderId="6" xfId="0" applyNumberFormat="1" applyFont="1" applyFill="1" applyBorder="1" applyAlignment="1">
      <alignment horizontal="right" vertical="center"/>
    </xf>
    <xf numFmtId="164" fontId="2" fillId="6" borderId="5" xfId="0" applyNumberFormat="1" applyFont="1" applyFill="1" applyBorder="1" applyAlignment="1">
      <alignment horizontal="right" vertical="center"/>
    </xf>
    <xf numFmtId="164" fontId="2" fillId="6" borderId="0" xfId="0" applyNumberFormat="1" applyFont="1" applyFill="1" applyAlignment="1">
      <alignment horizontal="right" vertical="center"/>
    </xf>
    <xf numFmtId="164" fontId="2" fillId="6" borderId="4" xfId="0" applyNumberFormat="1" applyFont="1" applyFill="1" applyBorder="1" applyAlignment="1">
      <alignment horizontal="right" vertical="center"/>
    </xf>
    <xf numFmtId="164" fontId="2" fillId="6" borderId="2" xfId="0" applyNumberFormat="1" applyFont="1" applyFill="1" applyBorder="1" applyAlignment="1">
      <alignment horizontal="right" vertical="center"/>
    </xf>
    <xf numFmtId="164" fontId="2" fillId="6" borderId="3" xfId="0" applyNumberFormat="1" applyFont="1" applyFill="1" applyBorder="1" applyAlignment="1">
      <alignment horizontal="right" vertical="center"/>
    </xf>
    <xf numFmtId="164" fontId="2" fillId="6" borderId="1" xfId="0" applyNumberFormat="1" applyFont="1" applyFill="1" applyBorder="1" applyAlignment="1">
      <alignment horizontal="right" vertical="center"/>
    </xf>
    <xf numFmtId="0" fontId="15" fillId="6" borderId="5" xfId="0" applyFont="1" applyFill="1" applyBorder="1"/>
    <xf numFmtId="0" fontId="0" fillId="6" borderId="0" xfId="0" applyFill="1"/>
    <xf numFmtId="0" fontId="0" fillId="6" borderId="4" xfId="0" applyFill="1" applyBorder="1"/>
    <xf numFmtId="0" fontId="7" fillId="3" borderId="2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4" fillId="6" borderId="20" xfId="0" applyFont="1" applyFill="1" applyBorder="1" applyAlignment="1" applyProtection="1">
      <alignment wrapText="1"/>
      <protection locked="0"/>
    </xf>
    <xf numFmtId="0" fontId="14" fillId="6" borderId="19" xfId="0" applyFont="1" applyFill="1" applyBorder="1" applyAlignment="1" applyProtection="1">
      <alignment wrapText="1"/>
      <protection locked="0"/>
    </xf>
    <xf numFmtId="0" fontId="0" fillId="6" borderId="18" xfId="0" applyFill="1" applyBorder="1"/>
    <xf numFmtId="0" fontId="14" fillId="6" borderId="20" xfId="0" applyFont="1" applyFill="1" applyBorder="1" applyAlignment="1" applyProtection="1">
      <alignment horizontal="left"/>
      <protection locked="0"/>
    </xf>
    <xf numFmtId="0" fontId="0" fillId="6" borderId="19" xfId="0" applyFill="1" applyBorder="1" applyAlignment="1" applyProtection="1">
      <alignment horizontal="left"/>
      <protection locked="0"/>
    </xf>
    <xf numFmtId="0" fontId="14" fillId="6" borderId="20" xfId="0" applyFont="1" applyFill="1" applyBorder="1"/>
    <xf numFmtId="0" fontId="0" fillId="0" borderId="19" xfId="0" applyBorder="1"/>
    <xf numFmtId="0" fontId="0" fillId="0" borderId="1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1657350</xdr:colOff>
      <xdr:row>5</xdr:row>
      <xdr:rowOff>38100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27349CF0-C0B2-4626-EF3D-620839064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581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Značka">
  <a:themeElements>
    <a:clrScheme name="Značka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Značka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Značka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7"/>
  <sheetViews>
    <sheetView showZeros="0" tabSelected="1" zoomScaleNormal="100" workbookViewId="0">
      <pane ySplit="7" topLeftCell="A31" activePane="bottomLeft" state="frozen"/>
      <selection pane="bottomLeft" activeCell="A80" sqref="A80:E85"/>
    </sheetView>
  </sheetViews>
  <sheetFormatPr defaultRowHeight="18"/>
  <cols>
    <col min="1" max="1" width="18.6640625" customWidth="1"/>
    <col min="2" max="2" width="21.21875" style="1" customWidth="1"/>
    <col min="3" max="4" width="14.77734375" style="1" customWidth="1"/>
    <col min="5" max="5" width="17.21875" style="1" customWidth="1"/>
    <col min="6" max="6" width="34" customWidth="1"/>
    <col min="7" max="7" width="35.88671875" customWidth="1"/>
    <col min="8" max="8" width="17.33203125" customWidth="1"/>
    <col min="9" max="9" width="19.6640625" customWidth="1"/>
    <col min="10" max="10" width="6" style="6" customWidth="1"/>
    <col min="11" max="11" width="8.77734375" style="6" customWidth="1"/>
    <col min="12" max="13" width="10.21875" style="6" customWidth="1"/>
    <col min="14" max="24" width="12.6640625" customWidth="1"/>
  </cols>
  <sheetData>
    <row r="1" spans="1:14">
      <c r="A1" s="39"/>
      <c r="B1" s="40"/>
      <c r="C1" s="40"/>
      <c r="D1" s="40"/>
      <c r="E1" s="40"/>
      <c r="F1" s="41"/>
      <c r="G1" s="41"/>
      <c r="H1" s="41"/>
      <c r="I1" s="41"/>
      <c r="N1" s="4"/>
    </row>
    <row r="2" spans="1:14">
      <c r="A2" s="42"/>
      <c r="B2" s="43"/>
      <c r="C2" s="43"/>
      <c r="D2" s="43"/>
      <c r="E2" s="43"/>
      <c r="F2" s="44"/>
      <c r="G2" s="44"/>
      <c r="H2" s="44"/>
      <c r="I2" s="44"/>
      <c r="N2" s="5"/>
    </row>
    <row r="3" spans="1:14">
      <c r="A3" s="42"/>
      <c r="B3" s="43"/>
      <c r="C3" s="43"/>
      <c r="D3" s="43"/>
      <c r="E3" s="43"/>
      <c r="F3" s="44"/>
      <c r="G3" s="44"/>
      <c r="H3" s="44"/>
      <c r="I3" s="44"/>
      <c r="N3" s="5"/>
    </row>
    <row r="4" spans="1:14">
      <c r="A4" s="42"/>
      <c r="B4" s="43"/>
      <c r="C4" s="43"/>
      <c r="D4" s="43"/>
      <c r="E4" s="43"/>
      <c r="F4" s="44"/>
      <c r="G4" s="44"/>
      <c r="H4" s="44"/>
      <c r="I4" s="44"/>
      <c r="N4" s="4"/>
    </row>
    <row r="5" spans="1:14">
      <c r="A5" s="42"/>
      <c r="B5" s="43"/>
      <c r="C5" s="43"/>
      <c r="D5" s="43"/>
      <c r="E5" s="43"/>
      <c r="F5" s="44"/>
      <c r="G5" s="44"/>
      <c r="H5" s="44"/>
      <c r="I5" s="44"/>
      <c r="N5" s="5"/>
    </row>
    <row r="6" spans="1:14" ht="18.600000000000001" thickBot="1">
      <c r="A6" s="45"/>
      <c r="B6" s="46"/>
      <c r="C6" s="46"/>
      <c r="D6" s="46"/>
      <c r="E6" s="46"/>
      <c r="F6" s="47"/>
      <c r="G6" s="47"/>
      <c r="H6" s="47"/>
      <c r="I6" s="47"/>
      <c r="N6" s="5"/>
    </row>
    <row r="7" spans="1:14" ht="35.25" customHeight="1" thickBot="1">
      <c r="A7" s="114" t="s">
        <v>17</v>
      </c>
      <c r="B7" s="115"/>
      <c r="C7" s="115"/>
      <c r="D7" s="115"/>
      <c r="E7" s="115"/>
      <c r="F7" s="115"/>
      <c r="G7" s="115"/>
      <c r="H7" s="115"/>
      <c r="I7" s="116"/>
      <c r="J7" s="7"/>
      <c r="K7" s="7"/>
      <c r="L7" s="7"/>
      <c r="M7" s="7"/>
      <c r="N7" s="4"/>
    </row>
    <row r="8" spans="1:14" ht="8.25" customHeight="1" thickBot="1">
      <c r="A8" s="13"/>
      <c r="B8" s="14"/>
      <c r="C8" s="14"/>
      <c r="D8" s="14"/>
      <c r="E8" s="14"/>
      <c r="F8" s="14"/>
      <c r="G8" s="14"/>
      <c r="H8" s="14"/>
      <c r="I8" s="15"/>
      <c r="J8" s="7"/>
      <c r="K8" s="7"/>
      <c r="L8" s="7"/>
      <c r="M8" s="7"/>
      <c r="N8" s="5"/>
    </row>
    <row r="9" spans="1:14" ht="32.25" customHeight="1" thickBot="1">
      <c r="A9" s="16" t="s">
        <v>30</v>
      </c>
      <c r="B9" s="117"/>
      <c r="C9" s="118"/>
      <c r="D9" s="118"/>
      <c r="E9" s="118"/>
      <c r="F9" s="119"/>
      <c r="G9" s="17"/>
      <c r="H9" s="17"/>
      <c r="I9" s="18"/>
      <c r="N9" s="5"/>
    </row>
    <row r="10" spans="1:14" ht="7.5" customHeight="1" thickBot="1">
      <c r="A10" s="19"/>
      <c r="B10" s="20"/>
      <c r="C10" s="17"/>
      <c r="D10" s="17"/>
      <c r="E10" s="17"/>
      <c r="F10" s="17"/>
      <c r="G10" s="17"/>
      <c r="H10" s="17"/>
      <c r="I10" s="18"/>
      <c r="N10" s="4"/>
    </row>
    <row r="11" spans="1:14" ht="23.25" customHeight="1" thickBot="1">
      <c r="A11" s="19" t="s">
        <v>35</v>
      </c>
      <c r="B11" s="122"/>
      <c r="C11" s="123"/>
      <c r="D11" s="123"/>
      <c r="E11" s="123"/>
      <c r="F11" s="124"/>
      <c r="G11" s="17"/>
      <c r="H11" s="17"/>
      <c r="I11" s="18"/>
      <c r="N11" s="4"/>
    </row>
    <row r="12" spans="1:14" ht="7.5" customHeight="1" thickBot="1">
      <c r="A12" s="19"/>
      <c r="B12" s="20"/>
      <c r="C12" s="17"/>
      <c r="D12" s="17"/>
      <c r="E12" s="17"/>
      <c r="F12" s="17"/>
      <c r="G12" s="17"/>
      <c r="H12" s="17"/>
      <c r="I12" s="18"/>
      <c r="N12" s="4"/>
    </row>
    <row r="13" spans="1:14" ht="22.5" customHeight="1" thickBot="1">
      <c r="A13" s="21" t="s">
        <v>19</v>
      </c>
      <c r="B13" s="117"/>
      <c r="C13" s="118"/>
      <c r="D13" s="118"/>
      <c r="E13" s="118"/>
      <c r="F13" s="119"/>
      <c r="G13" s="17"/>
      <c r="H13" s="17"/>
      <c r="I13" s="18"/>
      <c r="N13" s="4"/>
    </row>
    <row r="14" spans="1:14" ht="5.25" customHeight="1" thickBot="1">
      <c r="A14" s="19"/>
      <c r="B14" s="20"/>
      <c r="C14" s="17"/>
      <c r="D14" s="17"/>
      <c r="E14" s="17"/>
      <c r="F14" s="17"/>
      <c r="G14" s="17"/>
      <c r="H14" s="17"/>
      <c r="I14" s="18"/>
      <c r="N14" s="4"/>
    </row>
    <row r="15" spans="1:14" ht="22.5" customHeight="1" thickBot="1">
      <c r="A15" s="19" t="s">
        <v>20</v>
      </c>
      <c r="B15" s="36" t="s">
        <v>21</v>
      </c>
      <c r="C15" s="120"/>
      <c r="D15" s="121"/>
      <c r="E15" s="121"/>
      <c r="F15" s="119"/>
      <c r="G15" s="17"/>
      <c r="H15" s="17"/>
      <c r="I15" s="18"/>
      <c r="N15" s="4"/>
    </row>
    <row r="16" spans="1:14" ht="22.5" customHeight="1" thickBot="1">
      <c r="A16" s="19"/>
      <c r="B16" s="38" t="s">
        <v>22</v>
      </c>
      <c r="C16" s="120"/>
      <c r="D16" s="121"/>
      <c r="E16" s="121"/>
      <c r="F16" s="119"/>
      <c r="G16" s="17"/>
      <c r="H16" s="17"/>
      <c r="I16" s="18"/>
      <c r="N16" s="4"/>
    </row>
    <row r="17" spans="1:23" ht="22.5" customHeight="1" thickBot="1">
      <c r="A17" s="19"/>
      <c r="B17" s="37" t="s">
        <v>23</v>
      </c>
      <c r="C17" s="120"/>
      <c r="D17" s="121"/>
      <c r="E17" s="121"/>
      <c r="F17" s="119"/>
      <c r="G17" s="17"/>
      <c r="H17" s="17"/>
      <c r="I17" s="18"/>
      <c r="N17" s="4"/>
    </row>
    <row r="18" spans="1:23" ht="3.75" customHeight="1">
      <c r="A18" s="19"/>
      <c r="B18" s="20"/>
      <c r="C18" s="17"/>
      <c r="D18" s="17"/>
      <c r="E18" s="17"/>
      <c r="F18" s="17"/>
      <c r="G18" s="17"/>
      <c r="H18" s="17"/>
      <c r="I18" s="18"/>
      <c r="N18" s="4"/>
    </row>
    <row r="19" spans="1:23" ht="15.75" customHeight="1">
      <c r="A19" s="111" t="s">
        <v>29</v>
      </c>
      <c r="B19" s="112"/>
      <c r="C19" s="112"/>
      <c r="D19" s="112"/>
      <c r="E19" s="112"/>
      <c r="F19" s="112"/>
      <c r="G19" s="112"/>
      <c r="H19" s="112"/>
      <c r="I19" s="113"/>
      <c r="N19" s="5"/>
    </row>
    <row r="20" spans="1:23" ht="14.25" customHeight="1" thickBot="1">
      <c r="A20" s="22" t="s">
        <v>28</v>
      </c>
      <c r="B20" s="23"/>
      <c r="C20" s="23"/>
      <c r="D20" s="23"/>
      <c r="E20" s="24"/>
      <c r="F20" s="23"/>
      <c r="G20" s="23"/>
      <c r="H20" s="23"/>
      <c r="I20" s="25"/>
    </row>
    <row r="21" spans="1:23" ht="14.25" customHeight="1" thickBot="1">
      <c r="A21" s="76" t="s">
        <v>18</v>
      </c>
      <c r="B21" s="77"/>
      <c r="C21" s="77"/>
      <c r="D21" s="77"/>
      <c r="E21" s="77"/>
      <c r="F21" s="77"/>
      <c r="G21" s="77"/>
      <c r="H21" s="77"/>
      <c r="I21" s="78"/>
      <c r="J21" s="8"/>
      <c r="K21" s="8"/>
      <c r="L21" s="8"/>
      <c r="M21" s="8"/>
    </row>
    <row r="22" spans="1:23" ht="18.600000000000001" thickBot="1">
      <c r="A22" s="53" t="s">
        <v>13</v>
      </c>
      <c r="B22" s="54" t="s">
        <v>12</v>
      </c>
      <c r="C22" s="54" t="s">
        <v>11</v>
      </c>
      <c r="D22" s="54" t="s">
        <v>10</v>
      </c>
      <c r="E22" s="54" t="s">
        <v>9</v>
      </c>
      <c r="F22" s="54" t="s">
        <v>8</v>
      </c>
      <c r="G22" s="54" t="s">
        <v>7</v>
      </c>
      <c r="H22" s="55" t="s">
        <v>36</v>
      </c>
      <c r="I22" s="56" t="s">
        <v>6</v>
      </c>
      <c r="J22" s="9"/>
      <c r="K22" s="9"/>
      <c r="L22" s="9"/>
      <c r="M22" s="9"/>
    </row>
    <row r="23" spans="1:23">
      <c r="A23" s="57">
        <v>1</v>
      </c>
      <c r="B23" s="58"/>
      <c r="C23" s="58"/>
      <c r="D23" s="59"/>
      <c r="E23" s="59"/>
      <c r="F23" s="59"/>
      <c r="G23" s="59"/>
      <c r="H23" s="60"/>
      <c r="I23" s="63"/>
      <c r="J23" s="62">
        <f>SUM(C23-B23)</f>
        <v>0</v>
      </c>
      <c r="K23" s="62">
        <f>IF(AND(D23="Hotel 2 stars",E23="Single",H23="YES"),18,IF(AND(D23="Hotel 2 stars",E23="Double",H23="YES"),36))+IF(AND(D23="Hotel 3 stars",E23="Single",H23="YES"),18,IF(AND(D23="Hotel 3 stars",E23="Double",H23="YES"),36))+IF(AND(D23="Hotel 4 stars",E23="Single",H23="YES"),18,IF(AND(D23="Hotel 4 stars",E23="Double",H23="YES"),36))+IF(AND(D23="Hotel 4+ stars",E23="Single",H23="YES"),18,IF(AND(D23="Hotel 4+ stars",E23="Double",H23="YES"),36))</f>
        <v>0</v>
      </c>
      <c r="L23" s="62">
        <f>SUM(J23*K23)</f>
        <v>0</v>
      </c>
      <c r="M23" s="2" t="b">
        <f>IF(AND(D23="Hotel 2 stars",E23="Single"),90,IF(AND(D23="Hotel 2 stars",E23="Double"),140))</f>
        <v>0</v>
      </c>
      <c r="N23" s="2" t="b">
        <f>IF(AND(D23="Hotel 3 stars",E23="Single"),85,IF(AND(D23="Hotel 3 stars",E23="Double"),130))</f>
        <v>0</v>
      </c>
      <c r="O23" s="2" t="b">
        <f t="shared" ref="O23:O54" si="0">IF(AND(D23="Hotel 4 stars",E23="Single"),95,IF(AND(D23="Hotel 4 stars",E23="Double"),150))</f>
        <v>0</v>
      </c>
      <c r="P23" s="2" t="b">
        <f>IF(AND(D23="Hotel 4+ stars",E23="Single"),160,IF(AND(D23="Hotel 4+ stars",E23="Double"),240))</f>
        <v>0</v>
      </c>
      <c r="V23" s="3">
        <v>45934</v>
      </c>
      <c r="W23" s="3">
        <v>45942</v>
      </c>
    </row>
    <row r="24" spans="1:23">
      <c r="A24" s="27">
        <v>2</v>
      </c>
      <c r="B24" s="31"/>
      <c r="C24" s="31"/>
      <c r="D24" s="32"/>
      <c r="E24" s="32"/>
      <c r="F24" s="32"/>
      <c r="G24" s="32"/>
      <c r="H24" s="51"/>
      <c r="I24" s="64"/>
      <c r="J24" s="62">
        <f t="shared" ref="J24:J76" si="1">SUM(C24-B24)</f>
        <v>0</v>
      </c>
      <c r="K24" s="62">
        <f t="shared" ref="K24:K76" si="2">IF(AND(D24="Hotel 2 stars",E24="Single",H24="YES"),18,IF(AND(D24="Hotel 2 stars",E24="Double",H24="YES"),36))+IF(AND(D24="Hotel 3 stars",E24="Single",H24="YES"),18,IF(AND(D24="Hotel 3 stars",E24="Double",H24="YES"),36))+IF(AND(D24="Hotel 4 stars",E24="Single",H24="YES"),18,IF(AND(D24="Hotel 4 stars",E24="Double",H24="YES"),36))+IF(AND(D24="Hotel 4+ stars",E24="Single",H24="YES"),18,IF(AND(D24="Hotel 4+ stars",E24="Double",H24="YES"),36))</f>
        <v>0</v>
      </c>
      <c r="L24" s="62">
        <f t="shared" ref="L24:L76" si="3">SUM(J24*K24)</f>
        <v>0</v>
      </c>
      <c r="M24" s="2" t="b">
        <f t="shared" ref="M24:M76" si="4">IF(AND(D24="Hotel 2 stars",E24="Single"),90,IF(AND(D24="Hotel 2 stars",E24="Double"),140))</f>
        <v>0</v>
      </c>
      <c r="N24" s="2" t="b">
        <f t="shared" ref="N24:N54" si="5">IF(AND(D24="Hotel 3 stars",E24="Single"),85,IF(AND(D24="Hotel 3 stars",E24="Double"),130))</f>
        <v>0</v>
      </c>
      <c r="O24" s="2" t="b">
        <f t="shared" si="0"/>
        <v>0</v>
      </c>
      <c r="P24" s="2" t="b">
        <f t="shared" ref="P24:P76" si="6">IF(AND(D24="Hotel 4+ stars",E24="Single"),160,IF(AND(D24="Hotel 4+ stars",E24="Double"),240))</f>
        <v>0</v>
      </c>
      <c r="Q24" t="s">
        <v>33</v>
      </c>
      <c r="T24" t="s">
        <v>5</v>
      </c>
      <c r="U24" t="s">
        <v>4</v>
      </c>
      <c r="V24" s="3">
        <v>45935</v>
      </c>
      <c r="W24" s="3">
        <v>45943</v>
      </c>
    </row>
    <row r="25" spans="1:23">
      <c r="A25" s="26">
        <v>3</v>
      </c>
      <c r="B25" s="29"/>
      <c r="C25" s="29"/>
      <c r="D25" s="30"/>
      <c r="E25" s="30"/>
      <c r="F25" s="30"/>
      <c r="G25" s="30"/>
      <c r="H25" s="50"/>
      <c r="I25" s="64"/>
      <c r="J25" s="62">
        <f t="shared" si="1"/>
        <v>0</v>
      </c>
      <c r="K25" s="62">
        <f t="shared" si="2"/>
        <v>0</v>
      </c>
      <c r="L25" s="62">
        <f t="shared" si="3"/>
        <v>0</v>
      </c>
      <c r="M25" s="2" t="b">
        <f t="shared" si="4"/>
        <v>0</v>
      </c>
      <c r="N25" s="2" t="b">
        <f t="shared" si="5"/>
        <v>0</v>
      </c>
      <c r="O25" s="2" t="b">
        <f t="shared" si="0"/>
        <v>0</v>
      </c>
      <c r="P25" s="2" t="b">
        <f t="shared" si="6"/>
        <v>0</v>
      </c>
      <c r="Q25" t="s">
        <v>24</v>
      </c>
      <c r="T25" t="s">
        <v>3</v>
      </c>
      <c r="U25" t="s">
        <v>2</v>
      </c>
      <c r="V25" s="3">
        <v>45936</v>
      </c>
      <c r="W25" s="3">
        <v>45944</v>
      </c>
    </row>
    <row r="26" spans="1:23">
      <c r="A26" s="27">
        <v>4</v>
      </c>
      <c r="B26" s="31"/>
      <c r="C26" s="31"/>
      <c r="D26" s="32"/>
      <c r="E26" s="32"/>
      <c r="F26" s="32"/>
      <c r="G26" s="32"/>
      <c r="H26" s="51"/>
      <c r="I26" s="64"/>
      <c r="J26" s="62">
        <f t="shared" si="1"/>
        <v>0</v>
      </c>
      <c r="K26" s="62">
        <f t="shared" si="2"/>
        <v>0</v>
      </c>
      <c r="L26" s="62">
        <f t="shared" si="3"/>
        <v>0</v>
      </c>
      <c r="M26" s="2" t="b">
        <f t="shared" si="4"/>
        <v>0</v>
      </c>
      <c r="N26" s="2" t="b">
        <f t="shared" si="5"/>
        <v>0</v>
      </c>
      <c r="O26" s="2" t="b">
        <f t="shared" si="0"/>
        <v>0</v>
      </c>
      <c r="P26" s="2" t="b">
        <f t="shared" si="6"/>
        <v>0</v>
      </c>
      <c r="Q26" t="s">
        <v>25</v>
      </c>
      <c r="V26" s="3">
        <v>45937</v>
      </c>
      <c r="W26" s="3">
        <v>45945</v>
      </c>
    </row>
    <row r="27" spans="1:23">
      <c r="A27" s="26">
        <v>5</v>
      </c>
      <c r="B27" s="29"/>
      <c r="C27" s="29"/>
      <c r="D27" s="30"/>
      <c r="E27" s="30"/>
      <c r="F27" s="30"/>
      <c r="G27" s="30"/>
      <c r="H27" s="50"/>
      <c r="I27" s="64">
        <f t="shared" ref="I27:I76" si="7">SUM(M27:P27)*J27+L27</f>
        <v>0</v>
      </c>
      <c r="J27" s="62">
        <f t="shared" si="1"/>
        <v>0</v>
      </c>
      <c r="K27" s="62">
        <f t="shared" si="2"/>
        <v>0</v>
      </c>
      <c r="L27" s="62">
        <f t="shared" si="3"/>
        <v>0</v>
      </c>
      <c r="M27" s="2" t="b">
        <f t="shared" si="4"/>
        <v>0</v>
      </c>
      <c r="N27" s="2" t="b">
        <f t="shared" si="5"/>
        <v>0</v>
      </c>
      <c r="O27" s="2" t="b">
        <f t="shared" si="0"/>
        <v>0</v>
      </c>
      <c r="P27" s="2" t="b">
        <f t="shared" si="6"/>
        <v>0</v>
      </c>
      <c r="Q27" t="s">
        <v>46</v>
      </c>
      <c r="V27" s="3">
        <v>45938</v>
      </c>
      <c r="W27" s="3">
        <v>45946</v>
      </c>
    </row>
    <row r="28" spans="1:23">
      <c r="A28" s="27">
        <v>6</v>
      </c>
      <c r="B28" s="31"/>
      <c r="C28" s="31"/>
      <c r="D28" s="32"/>
      <c r="E28" s="32"/>
      <c r="F28" s="32"/>
      <c r="G28" s="32"/>
      <c r="H28" s="51"/>
      <c r="I28" s="64">
        <f t="shared" si="7"/>
        <v>0</v>
      </c>
      <c r="J28" s="62">
        <f t="shared" si="1"/>
        <v>0</v>
      </c>
      <c r="K28" s="62">
        <f t="shared" si="2"/>
        <v>0</v>
      </c>
      <c r="L28" s="62">
        <f t="shared" si="3"/>
        <v>0</v>
      </c>
      <c r="M28" s="2" t="b">
        <f t="shared" si="4"/>
        <v>0</v>
      </c>
      <c r="N28" s="2" t="b">
        <f t="shared" si="5"/>
        <v>0</v>
      </c>
      <c r="O28" s="2" t="b">
        <f t="shared" si="0"/>
        <v>0</v>
      </c>
      <c r="P28" s="2" t="b">
        <f t="shared" si="6"/>
        <v>0</v>
      </c>
      <c r="V28" s="3"/>
      <c r="W28" s="3">
        <v>45947</v>
      </c>
    </row>
    <row r="29" spans="1:23">
      <c r="A29" s="26">
        <v>7</v>
      </c>
      <c r="B29" s="29"/>
      <c r="C29" s="29"/>
      <c r="D29" s="30"/>
      <c r="E29" s="30"/>
      <c r="F29" s="30"/>
      <c r="G29" s="30"/>
      <c r="H29" s="50"/>
      <c r="I29" s="64">
        <f t="shared" si="7"/>
        <v>0</v>
      </c>
      <c r="J29" s="62">
        <f t="shared" si="1"/>
        <v>0</v>
      </c>
      <c r="K29" s="62">
        <f t="shared" si="2"/>
        <v>0</v>
      </c>
      <c r="L29" s="62">
        <f t="shared" si="3"/>
        <v>0</v>
      </c>
      <c r="M29" s="2" t="b">
        <f t="shared" si="4"/>
        <v>0</v>
      </c>
      <c r="N29" s="2" t="b">
        <f t="shared" si="5"/>
        <v>0</v>
      </c>
      <c r="O29" s="2" t="b">
        <f t="shared" si="0"/>
        <v>0</v>
      </c>
      <c r="P29" s="2" t="b">
        <f t="shared" si="6"/>
        <v>0</v>
      </c>
      <c r="V29" s="3"/>
      <c r="W29" s="3">
        <v>45948</v>
      </c>
    </row>
    <row r="30" spans="1:23">
      <c r="A30" s="27">
        <v>8</v>
      </c>
      <c r="B30" s="31"/>
      <c r="C30" s="31"/>
      <c r="D30" s="32"/>
      <c r="E30" s="32"/>
      <c r="F30" s="32"/>
      <c r="G30" s="32"/>
      <c r="H30" s="51"/>
      <c r="I30" s="64">
        <f t="shared" si="7"/>
        <v>0</v>
      </c>
      <c r="J30" s="62">
        <f t="shared" si="1"/>
        <v>0</v>
      </c>
      <c r="K30" s="62">
        <f t="shared" si="2"/>
        <v>0</v>
      </c>
      <c r="L30" s="62">
        <f t="shared" si="3"/>
        <v>0</v>
      </c>
      <c r="M30" s="2" t="b">
        <f t="shared" si="4"/>
        <v>0</v>
      </c>
      <c r="N30" s="2" t="b">
        <f t="shared" si="5"/>
        <v>0</v>
      </c>
      <c r="O30" s="2" t="b">
        <f t="shared" si="0"/>
        <v>0</v>
      </c>
      <c r="P30" s="2" t="b">
        <f t="shared" si="6"/>
        <v>0</v>
      </c>
      <c r="V30" s="3"/>
      <c r="W30" s="3">
        <v>45949</v>
      </c>
    </row>
    <row r="31" spans="1:23">
      <c r="A31" s="26">
        <v>9</v>
      </c>
      <c r="B31" s="29"/>
      <c r="C31" s="29"/>
      <c r="D31" s="30"/>
      <c r="E31" s="30"/>
      <c r="F31" s="30"/>
      <c r="G31" s="30"/>
      <c r="H31" s="50"/>
      <c r="I31" s="64">
        <f t="shared" si="7"/>
        <v>0</v>
      </c>
      <c r="J31" s="62">
        <f t="shared" si="1"/>
        <v>0</v>
      </c>
      <c r="K31" s="62">
        <f t="shared" si="2"/>
        <v>0</v>
      </c>
      <c r="L31" s="62">
        <f t="shared" si="3"/>
        <v>0</v>
      </c>
      <c r="M31" s="2" t="b">
        <f t="shared" si="4"/>
        <v>0</v>
      </c>
      <c r="N31" s="2" t="b">
        <f t="shared" si="5"/>
        <v>0</v>
      </c>
      <c r="O31" s="2" t="b">
        <f t="shared" si="0"/>
        <v>0</v>
      </c>
      <c r="P31" s="2" t="b">
        <f t="shared" si="6"/>
        <v>0</v>
      </c>
      <c r="W31" s="3"/>
    </row>
    <row r="32" spans="1:23">
      <c r="A32" s="27">
        <v>10</v>
      </c>
      <c r="B32" s="31"/>
      <c r="C32" s="31"/>
      <c r="D32" s="32"/>
      <c r="E32" s="32"/>
      <c r="F32" s="32"/>
      <c r="G32" s="32"/>
      <c r="H32" s="51"/>
      <c r="I32" s="64">
        <f t="shared" si="7"/>
        <v>0</v>
      </c>
      <c r="J32" s="62">
        <f t="shared" si="1"/>
        <v>0</v>
      </c>
      <c r="K32" s="62">
        <f t="shared" si="2"/>
        <v>0</v>
      </c>
      <c r="L32" s="62">
        <f t="shared" si="3"/>
        <v>0</v>
      </c>
      <c r="M32" s="2" t="b">
        <f t="shared" si="4"/>
        <v>0</v>
      </c>
      <c r="N32" s="2" t="b">
        <f t="shared" si="5"/>
        <v>0</v>
      </c>
      <c r="O32" s="2" t="b">
        <f t="shared" si="0"/>
        <v>0</v>
      </c>
      <c r="P32" s="2" t="b">
        <f t="shared" si="6"/>
        <v>0</v>
      </c>
      <c r="W32" s="3"/>
    </row>
    <row r="33" spans="1:23">
      <c r="A33" s="26">
        <v>11</v>
      </c>
      <c r="B33" s="29"/>
      <c r="C33" s="29"/>
      <c r="D33" s="30"/>
      <c r="E33" s="30"/>
      <c r="F33" s="30"/>
      <c r="G33" s="30"/>
      <c r="H33" s="50"/>
      <c r="I33" s="64">
        <f t="shared" si="7"/>
        <v>0</v>
      </c>
      <c r="J33" s="62">
        <f t="shared" si="1"/>
        <v>0</v>
      </c>
      <c r="K33" s="62">
        <f t="shared" si="2"/>
        <v>0</v>
      </c>
      <c r="L33" s="62">
        <f t="shared" si="3"/>
        <v>0</v>
      </c>
      <c r="M33" s="2" t="b">
        <f t="shared" si="4"/>
        <v>0</v>
      </c>
      <c r="N33" s="2" t="b">
        <f t="shared" si="5"/>
        <v>0</v>
      </c>
      <c r="O33" s="2" t="b">
        <f t="shared" si="0"/>
        <v>0</v>
      </c>
      <c r="P33" s="2" t="b">
        <f t="shared" si="6"/>
        <v>0</v>
      </c>
      <c r="W33" s="3"/>
    </row>
    <row r="34" spans="1:23">
      <c r="A34" s="27">
        <v>12</v>
      </c>
      <c r="B34" s="31"/>
      <c r="C34" s="31"/>
      <c r="D34" s="32"/>
      <c r="E34" s="32"/>
      <c r="F34" s="32"/>
      <c r="G34" s="32"/>
      <c r="H34" s="51"/>
      <c r="I34" s="64">
        <f t="shared" si="7"/>
        <v>0</v>
      </c>
      <c r="J34" s="62">
        <f t="shared" si="1"/>
        <v>0</v>
      </c>
      <c r="K34" s="62">
        <f t="shared" si="2"/>
        <v>0</v>
      </c>
      <c r="L34" s="62">
        <f t="shared" si="3"/>
        <v>0</v>
      </c>
      <c r="M34" s="2" t="b">
        <f t="shared" si="4"/>
        <v>0</v>
      </c>
      <c r="N34" s="2" t="b">
        <f t="shared" si="5"/>
        <v>0</v>
      </c>
      <c r="O34" s="2" t="b">
        <f t="shared" si="0"/>
        <v>0</v>
      </c>
      <c r="P34" s="2" t="b">
        <f t="shared" si="6"/>
        <v>0</v>
      </c>
    </row>
    <row r="35" spans="1:23">
      <c r="A35" s="26">
        <v>13</v>
      </c>
      <c r="B35" s="29"/>
      <c r="C35" s="29"/>
      <c r="D35" s="30"/>
      <c r="E35" s="30"/>
      <c r="F35" s="30"/>
      <c r="G35" s="30"/>
      <c r="H35" s="50"/>
      <c r="I35" s="64">
        <f t="shared" si="7"/>
        <v>0</v>
      </c>
      <c r="J35" s="62">
        <f t="shared" si="1"/>
        <v>0</v>
      </c>
      <c r="K35" s="62">
        <f t="shared" si="2"/>
        <v>0</v>
      </c>
      <c r="L35" s="62">
        <f t="shared" si="3"/>
        <v>0</v>
      </c>
      <c r="M35" s="2" t="b">
        <f t="shared" si="4"/>
        <v>0</v>
      </c>
      <c r="N35" s="2" t="b">
        <f t="shared" si="5"/>
        <v>0</v>
      </c>
      <c r="O35" s="2" t="b">
        <f t="shared" si="0"/>
        <v>0</v>
      </c>
      <c r="P35" s="2" t="b">
        <f t="shared" si="6"/>
        <v>0</v>
      </c>
    </row>
    <row r="36" spans="1:23">
      <c r="A36" s="27">
        <v>14</v>
      </c>
      <c r="B36" s="31"/>
      <c r="C36" s="31"/>
      <c r="D36" s="32"/>
      <c r="E36" s="32"/>
      <c r="F36" s="32"/>
      <c r="G36" s="32"/>
      <c r="H36" s="51"/>
      <c r="I36" s="64">
        <f t="shared" si="7"/>
        <v>0</v>
      </c>
      <c r="J36" s="62">
        <f t="shared" si="1"/>
        <v>0</v>
      </c>
      <c r="K36" s="62">
        <f t="shared" si="2"/>
        <v>0</v>
      </c>
      <c r="L36" s="62">
        <f t="shared" si="3"/>
        <v>0</v>
      </c>
      <c r="M36" s="2" t="b">
        <f t="shared" si="4"/>
        <v>0</v>
      </c>
      <c r="N36" s="2" t="b">
        <f t="shared" si="5"/>
        <v>0</v>
      </c>
      <c r="O36" s="2" t="b">
        <f t="shared" si="0"/>
        <v>0</v>
      </c>
      <c r="P36" s="2" t="b">
        <f t="shared" si="6"/>
        <v>0</v>
      </c>
    </row>
    <row r="37" spans="1:23">
      <c r="A37" s="26">
        <v>15</v>
      </c>
      <c r="B37" s="29"/>
      <c r="C37" s="29"/>
      <c r="D37" s="30"/>
      <c r="E37" s="30"/>
      <c r="F37" s="30"/>
      <c r="G37" s="30"/>
      <c r="H37" s="50"/>
      <c r="I37" s="64">
        <f t="shared" si="7"/>
        <v>0</v>
      </c>
      <c r="J37" s="62">
        <f t="shared" si="1"/>
        <v>0</v>
      </c>
      <c r="K37" s="62">
        <f t="shared" si="2"/>
        <v>0</v>
      </c>
      <c r="L37" s="62">
        <f t="shared" si="3"/>
        <v>0</v>
      </c>
      <c r="M37" s="2" t="b">
        <f t="shared" si="4"/>
        <v>0</v>
      </c>
      <c r="N37" s="2" t="b">
        <f t="shared" si="5"/>
        <v>0</v>
      </c>
      <c r="O37" s="2" t="b">
        <f t="shared" si="0"/>
        <v>0</v>
      </c>
      <c r="P37" s="2" t="b">
        <f t="shared" si="6"/>
        <v>0</v>
      </c>
    </row>
    <row r="38" spans="1:23">
      <c r="A38" s="27">
        <v>16</v>
      </c>
      <c r="B38" s="31"/>
      <c r="C38" s="31"/>
      <c r="D38" s="32"/>
      <c r="E38" s="32"/>
      <c r="F38" s="32"/>
      <c r="G38" s="32"/>
      <c r="H38" s="51"/>
      <c r="I38" s="64">
        <f t="shared" si="7"/>
        <v>0</v>
      </c>
      <c r="J38" s="62">
        <f t="shared" si="1"/>
        <v>0</v>
      </c>
      <c r="K38" s="62">
        <f t="shared" si="2"/>
        <v>0</v>
      </c>
      <c r="L38" s="62">
        <f t="shared" si="3"/>
        <v>0</v>
      </c>
      <c r="M38" s="2" t="b">
        <f t="shared" si="4"/>
        <v>0</v>
      </c>
      <c r="N38" s="2" t="b">
        <f t="shared" si="5"/>
        <v>0</v>
      </c>
      <c r="O38" s="2" t="b">
        <f t="shared" si="0"/>
        <v>0</v>
      </c>
      <c r="P38" s="2" t="b">
        <f t="shared" si="6"/>
        <v>0</v>
      </c>
    </row>
    <row r="39" spans="1:23">
      <c r="A39" s="26">
        <v>17</v>
      </c>
      <c r="B39" s="29"/>
      <c r="C39" s="29"/>
      <c r="D39" s="30"/>
      <c r="E39" s="30"/>
      <c r="F39" s="30"/>
      <c r="G39" s="30"/>
      <c r="H39" s="50"/>
      <c r="I39" s="64">
        <f t="shared" si="7"/>
        <v>0</v>
      </c>
      <c r="J39" s="62">
        <f t="shared" si="1"/>
        <v>0</v>
      </c>
      <c r="K39" s="62">
        <f t="shared" si="2"/>
        <v>0</v>
      </c>
      <c r="L39" s="62">
        <f t="shared" si="3"/>
        <v>0</v>
      </c>
      <c r="M39" s="2" t="b">
        <f t="shared" si="4"/>
        <v>0</v>
      </c>
      <c r="N39" s="2" t="b">
        <f t="shared" si="5"/>
        <v>0</v>
      </c>
      <c r="O39" s="2" t="b">
        <f t="shared" si="0"/>
        <v>0</v>
      </c>
      <c r="P39" s="2" t="b">
        <f t="shared" si="6"/>
        <v>0</v>
      </c>
    </row>
    <row r="40" spans="1:23">
      <c r="A40" s="27">
        <v>18</v>
      </c>
      <c r="B40" s="31"/>
      <c r="C40" s="31"/>
      <c r="D40" s="32"/>
      <c r="E40" s="32"/>
      <c r="F40" s="32"/>
      <c r="G40" s="32"/>
      <c r="H40" s="51"/>
      <c r="I40" s="64">
        <f t="shared" si="7"/>
        <v>0</v>
      </c>
      <c r="J40" s="62">
        <f t="shared" si="1"/>
        <v>0</v>
      </c>
      <c r="K40" s="62">
        <f t="shared" si="2"/>
        <v>0</v>
      </c>
      <c r="L40" s="62">
        <f t="shared" si="3"/>
        <v>0</v>
      </c>
      <c r="M40" s="2" t="b">
        <f t="shared" si="4"/>
        <v>0</v>
      </c>
      <c r="N40" s="2" t="b">
        <f t="shared" si="5"/>
        <v>0</v>
      </c>
      <c r="O40" s="2" t="b">
        <f t="shared" si="0"/>
        <v>0</v>
      </c>
      <c r="P40" s="2" t="b">
        <f t="shared" si="6"/>
        <v>0</v>
      </c>
      <c r="Q40" s="4" t="s">
        <v>34</v>
      </c>
    </row>
    <row r="41" spans="1:23">
      <c r="A41" s="26">
        <v>19</v>
      </c>
      <c r="B41" s="29"/>
      <c r="C41" s="29"/>
      <c r="D41" s="30"/>
      <c r="E41" s="30"/>
      <c r="F41" s="30"/>
      <c r="G41" s="30"/>
      <c r="H41" s="50"/>
      <c r="I41" s="64">
        <f t="shared" si="7"/>
        <v>0</v>
      </c>
      <c r="J41" s="62">
        <f t="shared" si="1"/>
        <v>0</v>
      </c>
      <c r="K41" s="62">
        <f t="shared" si="2"/>
        <v>0</v>
      </c>
      <c r="L41" s="62">
        <f t="shared" si="3"/>
        <v>0</v>
      </c>
      <c r="M41" s="2" t="b">
        <f t="shared" si="4"/>
        <v>0</v>
      </c>
      <c r="N41" s="2" t="b">
        <f t="shared" si="5"/>
        <v>0</v>
      </c>
      <c r="O41" s="2" t="b">
        <f t="shared" si="0"/>
        <v>0</v>
      </c>
      <c r="P41" s="2" t="b">
        <f t="shared" si="6"/>
        <v>0</v>
      </c>
      <c r="Q41" s="5" t="s">
        <v>41</v>
      </c>
    </row>
    <row r="42" spans="1:23">
      <c r="A42" s="27">
        <v>20</v>
      </c>
      <c r="B42" s="31"/>
      <c r="C42" s="31"/>
      <c r="D42" s="32"/>
      <c r="E42" s="32"/>
      <c r="F42" s="32"/>
      <c r="G42" s="32"/>
      <c r="H42" s="51"/>
      <c r="I42" s="64">
        <f t="shared" si="7"/>
        <v>0</v>
      </c>
      <c r="J42" s="62">
        <f t="shared" si="1"/>
        <v>0</v>
      </c>
      <c r="K42" s="62">
        <f t="shared" si="2"/>
        <v>0</v>
      </c>
      <c r="L42" s="62">
        <f t="shared" si="3"/>
        <v>0</v>
      </c>
      <c r="M42" s="2" t="b">
        <f t="shared" si="4"/>
        <v>0</v>
      </c>
      <c r="N42" s="2" t="b">
        <f t="shared" si="5"/>
        <v>0</v>
      </c>
      <c r="O42" s="2" t="b">
        <f t="shared" si="0"/>
        <v>0</v>
      </c>
      <c r="P42" s="2" t="b">
        <f t="shared" si="6"/>
        <v>0</v>
      </c>
      <c r="Q42" s="5" t="s">
        <v>42</v>
      </c>
    </row>
    <row r="43" spans="1:23">
      <c r="A43" s="26">
        <v>21</v>
      </c>
      <c r="B43" s="29"/>
      <c r="C43" s="29"/>
      <c r="D43" s="30"/>
      <c r="E43" s="30"/>
      <c r="F43" s="30"/>
      <c r="G43" s="30"/>
      <c r="H43" s="50"/>
      <c r="I43" s="64">
        <f t="shared" si="7"/>
        <v>0</v>
      </c>
      <c r="J43" s="62">
        <f t="shared" si="1"/>
        <v>0</v>
      </c>
      <c r="K43" s="62">
        <f t="shared" si="2"/>
        <v>0</v>
      </c>
      <c r="L43" s="62">
        <f t="shared" si="3"/>
        <v>0</v>
      </c>
      <c r="M43" s="2" t="b">
        <f t="shared" si="4"/>
        <v>0</v>
      </c>
      <c r="N43" s="2" t="b">
        <f t="shared" si="5"/>
        <v>0</v>
      </c>
      <c r="O43" s="2" t="b">
        <f t="shared" si="0"/>
        <v>0</v>
      </c>
      <c r="P43" s="2" t="b">
        <f t="shared" si="6"/>
        <v>0</v>
      </c>
      <c r="Q43" s="4" t="s">
        <v>14</v>
      </c>
    </row>
    <row r="44" spans="1:23">
      <c r="A44" s="27">
        <v>22</v>
      </c>
      <c r="B44" s="31"/>
      <c r="C44" s="31"/>
      <c r="D44" s="32"/>
      <c r="E44" s="32"/>
      <c r="F44" s="32"/>
      <c r="G44" s="32"/>
      <c r="H44" s="51"/>
      <c r="I44" s="64">
        <f t="shared" si="7"/>
        <v>0</v>
      </c>
      <c r="J44" s="62">
        <f t="shared" si="1"/>
        <v>0</v>
      </c>
      <c r="K44" s="62">
        <f t="shared" si="2"/>
        <v>0</v>
      </c>
      <c r="L44" s="62">
        <f t="shared" si="3"/>
        <v>0</v>
      </c>
      <c r="M44" s="2" t="b">
        <f t="shared" si="4"/>
        <v>0</v>
      </c>
      <c r="N44" s="2" t="b">
        <f t="shared" si="5"/>
        <v>0</v>
      </c>
      <c r="O44" s="2" t="b">
        <f t="shared" si="0"/>
        <v>0</v>
      </c>
      <c r="P44" s="2" t="b">
        <f t="shared" si="6"/>
        <v>0</v>
      </c>
      <c r="Q44" s="5" t="s">
        <v>37</v>
      </c>
    </row>
    <row r="45" spans="1:23">
      <c r="A45" s="26">
        <v>23</v>
      </c>
      <c r="B45" s="29"/>
      <c r="C45" s="29"/>
      <c r="D45" s="30"/>
      <c r="E45" s="30"/>
      <c r="F45" s="30"/>
      <c r="G45" s="30"/>
      <c r="H45" s="50"/>
      <c r="I45" s="64">
        <f t="shared" si="7"/>
        <v>0</v>
      </c>
      <c r="J45" s="62">
        <f t="shared" si="1"/>
        <v>0</v>
      </c>
      <c r="K45" s="62">
        <f t="shared" si="2"/>
        <v>0</v>
      </c>
      <c r="L45" s="62">
        <f t="shared" si="3"/>
        <v>0</v>
      </c>
      <c r="M45" s="2" t="b">
        <f t="shared" si="4"/>
        <v>0</v>
      </c>
      <c r="N45" s="2" t="b">
        <f t="shared" si="5"/>
        <v>0</v>
      </c>
      <c r="O45" s="2" t="b">
        <f t="shared" si="0"/>
        <v>0</v>
      </c>
      <c r="P45" s="2" t="b">
        <f t="shared" si="6"/>
        <v>0</v>
      </c>
      <c r="Q45" s="5" t="s">
        <v>38</v>
      </c>
    </row>
    <row r="46" spans="1:23">
      <c r="A46" s="27">
        <v>24</v>
      </c>
      <c r="B46" s="31"/>
      <c r="C46" s="31"/>
      <c r="D46" s="32"/>
      <c r="E46" s="32"/>
      <c r="F46" s="32"/>
      <c r="G46" s="32"/>
      <c r="H46" s="51"/>
      <c r="I46" s="64">
        <f t="shared" si="7"/>
        <v>0</v>
      </c>
      <c r="J46" s="62">
        <f t="shared" si="1"/>
        <v>0</v>
      </c>
      <c r="K46" s="62">
        <f t="shared" si="2"/>
        <v>0</v>
      </c>
      <c r="L46" s="62">
        <f t="shared" si="3"/>
        <v>0</v>
      </c>
      <c r="M46" s="2" t="b">
        <f t="shared" si="4"/>
        <v>0</v>
      </c>
      <c r="N46" s="2" t="b">
        <f t="shared" si="5"/>
        <v>0</v>
      </c>
      <c r="O46" s="2" t="b">
        <f t="shared" si="0"/>
        <v>0</v>
      </c>
      <c r="P46" s="2" t="b">
        <f t="shared" si="6"/>
        <v>0</v>
      </c>
      <c r="Q46" s="4" t="s">
        <v>15</v>
      </c>
    </row>
    <row r="47" spans="1:23">
      <c r="A47" s="26">
        <v>25</v>
      </c>
      <c r="B47" s="29"/>
      <c r="C47" s="29"/>
      <c r="D47" s="30"/>
      <c r="E47" s="30"/>
      <c r="F47" s="30"/>
      <c r="G47" s="30"/>
      <c r="H47" s="50"/>
      <c r="I47" s="64">
        <f t="shared" si="7"/>
        <v>0</v>
      </c>
      <c r="J47" s="62">
        <f t="shared" si="1"/>
        <v>0</v>
      </c>
      <c r="K47" s="62">
        <f t="shared" si="2"/>
        <v>0</v>
      </c>
      <c r="L47" s="62">
        <f t="shared" si="3"/>
        <v>0</v>
      </c>
      <c r="M47" s="2" t="b">
        <f t="shared" si="4"/>
        <v>0</v>
      </c>
      <c r="N47" s="2" t="b">
        <f t="shared" si="5"/>
        <v>0</v>
      </c>
      <c r="O47" s="2" t="b">
        <f t="shared" si="0"/>
        <v>0</v>
      </c>
      <c r="P47" s="2" t="b">
        <f t="shared" si="6"/>
        <v>0</v>
      </c>
      <c r="Q47" s="5" t="s">
        <v>39</v>
      </c>
    </row>
    <row r="48" spans="1:23">
      <c r="A48" s="27">
        <v>26</v>
      </c>
      <c r="B48" s="31"/>
      <c r="C48" s="31"/>
      <c r="D48" s="32"/>
      <c r="E48" s="32"/>
      <c r="F48" s="32"/>
      <c r="G48" s="32"/>
      <c r="H48" s="51"/>
      <c r="I48" s="64">
        <f t="shared" si="7"/>
        <v>0</v>
      </c>
      <c r="J48" s="62">
        <f t="shared" si="1"/>
        <v>0</v>
      </c>
      <c r="K48" s="62">
        <f t="shared" si="2"/>
        <v>0</v>
      </c>
      <c r="L48" s="62">
        <f t="shared" si="3"/>
        <v>0</v>
      </c>
      <c r="M48" s="2" t="b">
        <f t="shared" si="4"/>
        <v>0</v>
      </c>
      <c r="N48" s="2" t="b">
        <f t="shared" si="5"/>
        <v>0</v>
      </c>
      <c r="O48" s="2" t="b">
        <f t="shared" si="0"/>
        <v>0</v>
      </c>
      <c r="P48" s="2" t="b">
        <f t="shared" si="6"/>
        <v>0</v>
      </c>
      <c r="Q48" s="5" t="s">
        <v>40</v>
      </c>
    </row>
    <row r="49" spans="1:17">
      <c r="A49" s="26">
        <v>27</v>
      </c>
      <c r="B49" s="29"/>
      <c r="C49" s="29"/>
      <c r="D49" s="30"/>
      <c r="E49" s="30"/>
      <c r="F49" s="30"/>
      <c r="G49" s="30"/>
      <c r="H49" s="50"/>
      <c r="I49" s="64">
        <f t="shared" si="7"/>
        <v>0</v>
      </c>
      <c r="J49" s="62">
        <f t="shared" si="1"/>
        <v>0</v>
      </c>
      <c r="K49" s="62">
        <f t="shared" si="2"/>
        <v>0</v>
      </c>
      <c r="L49" s="62">
        <f t="shared" si="3"/>
        <v>0</v>
      </c>
      <c r="M49" s="2" t="b">
        <f t="shared" si="4"/>
        <v>0</v>
      </c>
      <c r="N49" s="2" t="b">
        <f t="shared" si="5"/>
        <v>0</v>
      </c>
      <c r="O49" s="2" t="b">
        <f t="shared" si="0"/>
        <v>0</v>
      </c>
      <c r="P49" s="2" t="b">
        <f t="shared" si="6"/>
        <v>0</v>
      </c>
      <c r="Q49" s="4" t="s">
        <v>43</v>
      </c>
    </row>
    <row r="50" spans="1:17">
      <c r="A50" s="27">
        <v>28</v>
      </c>
      <c r="B50" s="31"/>
      <c r="C50" s="31"/>
      <c r="D50" s="32"/>
      <c r="E50" s="32"/>
      <c r="F50" s="32"/>
      <c r="G50" s="32"/>
      <c r="H50" s="51"/>
      <c r="I50" s="64">
        <f t="shared" si="7"/>
        <v>0</v>
      </c>
      <c r="J50" s="62">
        <f t="shared" si="1"/>
        <v>0</v>
      </c>
      <c r="K50" s="62">
        <f t="shared" si="2"/>
        <v>0</v>
      </c>
      <c r="L50" s="62">
        <f t="shared" si="3"/>
        <v>0</v>
      </c>
      <c r="M50" s="2" t="b">
        <f t="shared" si="4"/>
        <v>0</v>
      </c>
      <c r="N50" s="2" t="b">
        <f t="shared" si="5"/>
        <v>0</v>
      </c>
      <c r="O50" s="2" t="b">
        <f t="shared" si="0"/>
        <v>0</v>
      </c>
      <c r="P50" s="2" t="b">
        <f t="shared" si="6"/>
        <v>0</v>
      </c>
      <c r="Q50" s="5" t="s">
        <v>44</v>
      </c>
    </row>
    <row r="51" spans="1:17">
      <c r="A51" s="26">
        <v>29</v>
      </c>
      <c r="B51" s="29"/>
      <c r="C51" s="29"/>
      <c r="D51" s="30"/>
      <c r="E51" s="30"/>
      <c r="F51" s="30"/>
      <c r="G51" s="30"/>
      <c r="H51" s="50"/>
      <c r="I51" s="64">
        <f t="shared" si="7"/>
        <v>0</v>
      </c>
      <c r="J51" s="62">
        <f t="shared" si="1"/>
        <v>0</v>
      </c>
      <c r="K51" s="62">
        <f t="shared" si="2"/>
        <v>0</v>
      </c>
      <c r="L51" s="62">
        <f t="shared" si="3"/>
        <v>0</v>
      </c>
      <c r="M51" s="2" t="b">
        <f t="shared" si="4"/>
        <v>0</v>
      </c>
      <c r="N51" s="2" t="b">
        <f t="shared" si="5"/>
        <v>0</v>
      </c>
      <c r="O51" s="2" t="b">
        <f t="shared" si="0"/>
        <v>0</v>
      </c>
      <c r="P51" s="2" t="b">
        <f t="shared" si="6"/>
        <v>0</v>
      </c>
      <c r="Q51" s="5" t="s">
        <v>45</v>
      </c>
    </row>
    <row r="52" spans="1:17">
      <c r="A52" s="27">
        <v>30</v>
      </c>
      <c r="B52" s="31"/>
      <c r="C52" s="31"/>
      <c r="D52" s="32"/>
      <c r="E52" s="32"/>
      <c r="F52" s="32"/>
      <c r="G52" s="32"/>
      <c r="H52" s="51"/>
      <c r="I52" s="64">
        <f t="shared" si="7"/>
        <v>0</v>
      </c>
      <c r="J52" s="62">
        <f t="shared" si="1"/>
        <v>0</v>
      </c>
      <c r="K52" s="62">
        <f t="shared" si="2"/>
        <v>0</v>
      </c>
      <c r="L52" s="62">
        <f t="shared" si="3"/>
        <v>0</v>
      </c>
      <c r="M52" s="2" t="b">
        <f t="shared" si="4"/>
        <v>0</v>
      </c>
      <c r="N52" s="2" t="b">
        <f t="shared" si="5"/>
        <v>0</v>
      </c>
      <c r="O52" s="2" t="b">
        <f t="shared" si="0"/>
        <v>0</v>
      </c>
      <c r="P52" s="2" t="b">
        <f t="shared" si="6"/>
        <v>0</v>
      </c>
    </row>
    <row r="53" spans="1:17">
      <c r="A53" s="26">
        <v>31</v>
      </c>
      <c r="B53" s="29"/>
      <c r="C53" s="29"/>
      <c r="D53" s="30"/>
      <c r="E53" s="30"/>
      <c r="F53" s="30"/>
      <c r="G53" s="30"/>
      <c r="H53" s="50"/>
      <c r="I53" s="64">
        <f t="shared" si="7"/>
        <v>0</v>
      </c>
      <c r="J53" s="62">
        <f t="shared" si="1"/>
        <v>0</v>
      </c>
      <c r="K53" s="62">
        <f t="shared" si="2"/>
        <v>0</v>
      </c>
      <c r="L53" s="62">
        <f t="shared" si="3"/>
        <v>0</v>
      </c>
      <c r="M53" s="2" t="b">
        <f t="shared" si="4"/>
        <v>0</v>
      </c>
      <c r="N53" s="2" t="b">
        <f t="shared" si="5"/>
        <v>0</v>
      </c>
      <c r="O53" s="2" t="b">
        <f t="shared" si="0"/>
        <v>0</v>
      </c>
      <c r="P53" s="2" t="b">
        <f t="shared" si="6"/>
        <v>0</v>
      </c>
    </row>
    <row r="54" spans="1:17">
      <c r="A54" s="27">
        <v>32</v>
      </c>
      <c r="B54" s="31"/>
      <c r="C54" s="31"/>
      <c r="D54" s="32"/>
      <c r="E54" s="32"/>
      <c r="F54" s="32"/>
      <c r="G54" s="32"/>
      <c r="H54" s="51"/>
      <c r="I54" s="64">
        <f t="shared" si="7"/>
        <v>0</v>
      </c>
      <c r="J54" s="62">
        <f t="shared" si="1"/>
        <v>0</v>
      </c>
      <c r="K54" s="62">
        <f t="shared" si="2"/>
        <v>0</v>
      </c>
      <c r="L54" s="62">
        <f t="shared" si="3"/>
        <v>0</v>
      </c>
      <c r="M54" s="2" t="b">
        <f t="shared" si="4"/>
        <v>0</v>
      </c>
      <c r="N54" s="2" t="b">
        <f t="shared" si="5"/>
        <v>0</v>
      </c>
      <c r="O54" s="2" t="b">
        <f t="shared" si="0"/>
        <v>0</v>
      </c>
      <c r="P54" s="2" t="b">
        <f t="shared" si="6"/>
        <v>0</v>
      </c>
    </row>
    <row r="55" spans="1:17">
      <c r="A55" s="26">
        <v>33</v>
      </c>
      <c r="B55" s="29"/>
      <c r="C55" s="29"/>
      <c r="D55" s="30"/>
      <c r="E55" s="30"/>
      <c r="F55" s="30"/>
      <c r="G55" s="30"/>
      <c r="H55" s="50"/>
      <c r="I55" s="64">
        <f t="shared" si="7"/>
        <v>0</v>
      </c>
      <c r="J55" s="62">
        <f t="shared" si="1"/>
        <v>0</v>
      </c>
      <c r="K55" s="62">
        <f t="shared" si="2"/>
        <v>0</v>
      </c>
      <c r="L55" s="62">
        <f t="shared" si="3"/>
        <v>0</v>
      </c>
      <c r="M55" s="2" t="b">
        <f t="shared" si="4"/>
        <v>0</v>
      </c>
      <c r="N55" s="2" t="b">
        <f t="shared" ref="N55:N76" si="8">IF(AND(D55="Hotel 3 stars",E55="Single"),85,IF(AND(D55="Hotel 3 stars",E55="Double"),130))</f>
        <v>0</v>
      </c>
      <c r="O55" s="2" t="b">
        <f t="shared" ref="O55:O76" si="9">IF(AND(D55="Hotel 4 stars",E55="Single"),95,IF(AND(D55="Hotel 4 stars",E55="Double"),150))</f>
        <v>0</v>
      </c>
      <c r="P55" s="2" t="b">
        <f t="shared" si="6"/>
        <v>0</v>
      </c>
    </row>
    <row r="56" spans="1:17">
      <c r="A56" s="27">
        <v>34</v>
      </c>
      <c r="B56" s="31"/>
      <c r="C56" s="31"/>
      <c r="D56" s="32"/>
      <c r="E56" s="32"/>
      <c r="F56" s="32"/>
      <c r="G56" s="32"/>
      <c r="H56" s="51"/>
      <c r="I56" s="64">
        <f t="shared" si="7"/>
        <v>0</v>
      </c>
      <c r="J56" s="62">
        <f t="shared" si="1"/>
        <v>0</v>
      </c>
      <c r="K56" s="62">
        <f t="shared" si="2"/>
        <v>0</v>
      </c>
      <c r="L56" s="62">
        <f t="shared" si="3"/>
        <v>0</v>
      </c>
      <c r="M56" s="2" t="b">
        <f t="shared" si="4"/>
        <v>0</v>
      </c>
      <c r="N56" s="2" t="b">
        <f t="shared" si="8"/>
        <v>0</v>
      </c>
      <c r="O56" s="2" t="b">
        <f t="shared" si="9"/>
        <v>0</v>
      </c>
      <c r="P56" s="2" t="b">
        <f t="shared" si="6"/>
        <v>0</v>
      </c>
    </row>
    <row r="57" spans="1:17">
      <c r="A57" s="26">
        <v>35</v>
      </c>
      <c r="B57" s="29"/>
      <c r="C57" s="29"/>
      <c r="D57" s="30"/>
      <c r="E57" s="30"/>
      <c r="F57" s="30"/>
      <c r="G57" s="30"/>
      <c r="H57" s="50"/>
      <c r="I57" s="64">
        <f t="shared" si="7"/>
        <v>0</v>
      </c>
      <c r="J57" s="62">
        <f t="shared" si="1"/>
        <v>0</v>
      </c>
      <c r="K57" s="62">
        <f t="shared" si="2"/>
        <v>0</v>
      </c>
      <c r="L57" s="62">
        <f t="shared" si="3"/>
        <v>0</v>
      </c>
      <c r="M57" s="2" t="b">
        <f t="shared" si="4"/>
        <v>0</v>
      </c>
      <c r="N57" s="2" t="b">
        <f t="shared" si="8"/>
        <v>0</v>
      </c>
      <c r="O57" s="2" t="b">
        <f t="shared" si="9"/>
        <v>0</v>
      </c>
      <c r="P57" s="2" t="b">
        <f t="shared" si="6"/>
        <v>0</v>
      </c>
    </row>
    <row r="58" spans="1:17">
      <c r="A58" s="27">
        <v>36</v>
      </c>
      <c r="B58" s="31"/>
      <c r="C58" s="31"/>
      <c r="D58" s="32"/>
      <c r="E58" s="32"/>
      <c r="F58" s="32"/>
      <c r="G58" s="32"/>
      <c r="H58" s="51"/>
      <c r="I58" s="64">
        <f t="shared" si="7"/>
        <v>0</v>
      </c>
      <c r="J58" s="62">
        <f t="shared" si="1"/>
        <v>0</v>
      </c>
      <c r="K58" s="62">
        <f t="shared" si="2"/>
        <v>0</v>
      </c>
      <c r="L58" s="62">
        <f t="shared" si="3"/>
        <v>0</v>
      </c>
      <c r="M58" s="2" t="b">
        <f t="shared" si="4"/>
        <v>0</v>
      </c>
      <c r="N58" s="2" t="b">
        <f t="shared" si="8"/>
        <v>0</v>
      </c>
      <c r="O58" s="2" t="b">
        <f t="shared" si="9"/>
        <v>0</v>
      </c>
      <c r="P58" s="2" t="b">
        <f t="shared" si="6"/>
        <v>0</v>
      </c>
    </row>
    <row r="59" spans="1:17">
      <c r="A59" s="26">
        <v>37</v>
      </c>
      <c r="B59" s="29"/>
      <c r="C59" s="29"/>
      <c r="D59" s="30"/>
      <c r="E59" s="30"/>
      <c r="F59" s="30"/>
      <c r="G59" s="30"/>
      <c r="H59" s="50"/>
      <c r="I59" s="64">
        <f t="shared" si="7"/>
        <v>0</v>
      </c>
      <c r="J59" s="62">
        <f t="shared" si="1"/>
        <v>0</v>
      </c>
      <c r="K59" s="62">
        <f t="shared" si="2"/>
        <v>0</v>
      </c>
      <c r="L59" s="62">
        <f t="shared" si="3"/>
        <v>0</v>
      </c>
      <c r="M59" s="2" t="b">
        <f t="shared" si="4"/>
        <v>0</v>
      </c>
      <c r="N59" s="2" t="b">
        <f t="shared" si="8"/>
        <v>0</v>
      </c>
      <c r="O59" s="2" t="b">
        <f t="shared" si="9"/>
        <v>0</v>
      </c>
      <c r="P59" s="2" t="b">
        <f t="shared" si="6"/>
        <v>0</v>
      </c>
    </row>
    <row r="60" spans="1:17">
      <c r="A60" s="27">
        <v>38</v>
      </c>
      <c r="B60" s="31"/>
      <c r="C60" s="31"/>
      <c r="D60" s="32"/>
      <c r="E60" s="32"/>
      <c r="F60" s="32"/>
      <c r="G60" s="32"/>
      <c r="H60" s="51"/>
      <c r="I60" s="64">
        <f t="shared" si="7"/>
        <v>0</v>
      </c>
      <c r="J60" s="62">
        <f t="shared" si="1"/>
        <v>0</v>
      </c>
      <c r="K60" s="62">
        <f t="shared" si="2"/>
        <v>0</v>
      </c>
      <c r="L60" s="62">
        <f t="shared" si="3"/>
        <v>0</v>
      </c>
      <c r="M60" s="2" t="b">
        <f t="shared" si="4"/>
        <v>0</v>
      </c>
      <c r="N60" s="2" t="b">
        <f t="shared" si="8"/>
        <v>0</v>
      </c>
      <c r="O60" s="2" t="b">
        <f t="shared" si="9"/>
        <v>0</v>
      </c>
      <c r="P60" s="2" t="b">
        <f t="shared" si="6"/>
        <v>0</v>
      </c>
    </row>
    <row r="61" spans="1:17">
      <c r="A61" s="26">
        <v>39</v>
      </c>
      <c r="B61" s="29"/>
      <c r="C61" s="29"/>
      <c r="D61" s="30"/>
      <c r="E61" s="30"/>
      <c r="F61" s="30"/>
      <c r="G61" s="30"/>
      <c r="H61" s="50"/>
      <c r="I61" s="64">
        <f t="shared" si="7"/>
        <v>0</v>
      </c>
      <c r="J61" s="62">
        <f t="shared" si="1"/>
        <v>0</v>
      </c>
      <c r="K61" s="62">
        <f t="shared" si="2"/>
        <v>0</v>
      </c>
      <c r="L61" s="62">
        <f t="shared" si="3"/>
        <v>0</v>
      </c>
      <c r="M61" s="2" t="b">
        <f t="shared" si="4"/>
        <v>0</v>
      </c>
      <c r="N61" s="2" t="b">
        <f t="shared" si="8"/>
        <v>0</v>
      </c>
      <c r="O61" s="2" t="b">
        <f t="shared" si="9"/>
        <v>0</v>
      </c>
      <c r="P61" s="2" t="b">
        <f t="shared" si="6"/>
        <v>0</v>
      </c>
    </row>
    <row r="62" spans="1:17">
      <c r="A62" s="27">
        <v>40</v>
      </c>
      <c r="B62" s="31"/>
      <c r="C62" s="31"/>
      <c r="D62" s="32"/>
      <c r="E62" s="32"/>
      <c r="F62" s="32"/>
      <c r="G62" s="32"/>
      <c r="H62" s="51"/>
      <c r="I62" s="64">
        <f t="shared" si="7"/>
        <v>0</v>
      </c>
      <c r="J62" s="62">
        <f t="shared" si="1"/>
        <v>0</v>
      </c>
      <c r="K62" s="62">
        <f t="shared" si="2"/>
        <v>0</v>
      </c>
      <c r="L62" s="62">
        <f t="shared" si="3"/>
        <v>0</v>
      </c>
      <c r="M62" s="2" t="b">
        <f t="shared" si="4"/>
        <v>0</v>
      </c>
      <c r="N62" s="2" t="b">
        <f t="shared" si="8"/>
        <v>0</v>
      </c>
      <c r="O62" s="2" t="b">
        <f t="shared" si="9"/>
        <v>0</v>
      </c>
      <c r="P62" s="2" t="b">
        <f t="shared" si="6"/>
        <v>0</v>
      </c>
    </row>
    <row r="63" spans="1:17">
      <c r="A63" s="26">
        <v>41</v>
      </c>
      <c r="B63" s="29"/>
      <c r="C63" s="29"/>
      <c r="D63" s="30"/>
      <c r="E63" s="30"/>
      <c r="F63" s="30"/>
      <c r="G63" s="30"/>
      <c r="H63" s="50"/>
      <c r="I63" s="64">
        <f t="shared" si="7"/>
        <v>0</v>
      </c>
      <c r="J63" s="62">
        <f t="shared" si="1"/>
        <v>0</v>
      </c>
      <c r="K63" s="62">
        <f t="shared" si="2"/>
        <v>0</v>
      </c>
      <c r="L63" s="62">
        <f t="shared" si="3"/>
        <v>0</v>
      </c>
      <c r="M63" s="2" t="b">
        <f t="shared" si="4"/>
        <v>0</v>
      </c>
      <c r="N63" s="2" t="b">
        <f t="shared" si="8"/>
        <v>0</v>
      </c>
      <c r="O63" s="2" t="b">
        <f t="shared" si="9"/>
        <v>0</v>
      </c>
      <c r="P63" s="2" t="b">
        <f t="shared" si="6"/>
        <v>0</v>
      </c>
    </row>
    <row r="64" spans="1:17">
      <c r="A64" s="27">
        <v>42</v>
      </c>
      <c r="B64" s="31"/>
      <c r="C64" s="31"/>
      <c r="D64" s="32"/>
      <c r="E64" s="32"/>
      <c r="F64" s="32"/>
      <c r="G64" s="32"/>
      <c r="H64" s="51"/>
      <c r="I64" s="64">
        <f t="shared" si="7"/>
        <v>0</v>
      </c>
      <c r="J64" s="62">
        <f t="shared" si="1"/>
        <v>0</v>
      </c>
      <c r="K64" s="62">
        <f t="shared" si="2"/>
        <v>0</v>
      </c>
      <c r="L64" s="62">
        <f t="shared" si="3"/>
        <v>0</v>
      </c>
      <c r="M64" s="2" t="b">
        <f t="shared" si="4"/>
        <v>0</v>
      </c>
      <c r="N64" s="2" t="b">
        <f t="shared" si="8"/>
        <v>0</v>
      </c>
      <c r="O64" s="2" t="b">
        <f t="shared" si="9"/>
        <v>0</v>
      </c>
      <c r="P64" s="2" t="b">
        <f t="shared" si="6"/>
        <v>0</v>
      </c>
    </row>
    <row r="65" spans="1:16">
      <c r="A65" s="26">
        <v>43</v>
      </c>
      <c r="B65" s="29"/>
      <c r="C65" s="29"/>
      <c r="D65" s="30"/>
      <c r="E65" s="30"/>
      <c r="F65" s="30"/>
      <c r="G65" s="30"/>
      <c r="H65" s="50"/>
      <c r="I65" s="64">
        <f t="shared" si="7"/>
        <v>0</v>
      </c>
      <c r="J65" s="62">
        <f t="shared" si="1"/>
        <v>0</v>
      </c>
      <c r="K65" s="62">
        <f t="shared" si="2"/>
        <v>0</v>
      </c>
      <c r="L65" s="62">
        <f t="shared" si="3"/>
        <v>0</v>
      </c>
      <c r="M65" s="2" t="b">
        <f t="shared" si="4"/>
        <v>0</v>
      </c>
      <c r="N65" s="2" t="b">
        <f t="shared" si="8"/>
        <v>0</v>
      </c>
      <c r="O65" s="2" t="b">
        <f t="shared" si="9"/>
        <v>0</v>
      </c>
      <c r="P65" s="2" t="b">
        <f t="shared" si="6"/>
        <v>0</v>
      </c>
    </row>
    <row r="66" spans="1:16">
      <c r="A66" s="27">
        <v>44</v>
      </c>
      <c r="B66" s="31"/>
      <c r="C66" s="31"/>
      <c r="D66" s="32"/>
      <c r="E66" s="32"/>
      <c r="F66" s="32"/>
      <c r="G66" s="32"/>
      <c r="H66" s="51"/>
      <c r="I66" s="64">
        <f t="shared" si="7"/>
        <v>0</v>
      </c>
      <c r="J66" s="62">
        <f t="shared" si="1"/>
        <v>0</v>
      </c>
      <c r="K66" s="62">
        <f t="shared" si="2"/>
        <v>0</v>
      </c>
      <c r="L66" s="62">
        <f t="shared" si="3"/>
        <v>0</v>
      </c>
      <c r="M66" s="2" t="b">
        <f t="shared" si="4"/>
        <v>0</v>
      </c>
      <c r="N66" s="2" t="b">
        <f t="shared" si="8"/>
        <v>0</v>
      </c>
      <c r="O66" s="2" t="b">
        <f t="shared" si="9"/>
        <v>0</v>
      </c>
      <c r="P66" s="2" t="b">
        <f t="shared" si="6"/>
        <v>0</v>
      </c>
    </row>
    <row r="67" spans="1:16">
      <c r="A67" s="26">
        <v>45</v>
      </c>
      <c r="B67" s="29"/>
      <c r="C67" s="29"/>
      <c r="D67" s="30"/>
      <c r="E67" s="30"/>
      <c r="F67" s="30"/>
      <c r="G67" s="30"/>
      <c r="H67" s="50"/>
      <c r="I67" s="64">
        <f t="shared" si="7"/>
        <v>0</v>
      </c>
      <c r="J67" s="62">
        <f t="shared" si="1"/>
        <v>0</v>
      </c>
      <c r="K67" s="62">
        <f t="shared" si="2"/>
        <v>0</v>
      </c>
      <c r="L67" s="62">
        <f t="shared" si="3"/>
        <v>0</v>
      </c>
      <c r="M67" s="2" t="b">
        <f t="shared" si="4"/>
        <v>0</v>
      </c>
      <c r="N67" s="2" t="b">
        <f t="shared" si="8"/>
        <v>0</v>
      </c>
      <c r="O67" s="2" t="b">
        <f t="shared" si="9"/>
        <v>0</v>
      </c>
      <c r="P67" s="2" t="b">
        <f t="shared" si="6"/>
        <v>0</v>
      </c>
    </row>
    <row r="68" spans="1:16">
      <c r="A68" s="27">
        <v>46</v>
      </c>
      <c r="B68" s="31"/>
      <c r="C68" s="31"/>
      <c r="D68" s="32"/>
      <c r="E68" s="32"/>
      <c r="F68" s="32"/>
      <c r="G68" s="32"/>
      <c r="H68" s="51"/>
      <c r="I68" s="64">
        <f t="shared" si="7"/>
        <v>0</v>
      </c>
      <c r="J68" s="62">
        <f t="shared" si="1"/>
        <v>0</v>
      </c>
      <c r="K68" s="62">
        <f t="shared" si="2"/>
        <v>0</v>
      </c>
      <c r="L68" s="62">
        <f t="shared" si="3"/>
        <v>0</v>
      </c>
      <c r="M68" s="2" t="b">
        <f t="shared" si="4"/>
        <v>0</v>
      </c>
      <c r="N68" s="2" t="b">
        <f t="shared" si="8"/>
        <v>0</v>
      </c>
      <c r="O68" s="2" t="b">
        <f t="shared" si="9"/>
        <v>0</v>
      </c>
      <c r="P68" s="2" t="b">
        <f t="shared" si="6"/>
        <v>0</v>
      </c>
    </row>
    <row r="69" spans="1:16">
      <c r="A69" s="26">
        <v>47</v>
      </c>
      <c r="B69" s="29"/>
      <c r="C69" s="29"/>
      <c r="D69" s="30"/>
      <c r="E69" s="30"/>
      <c r="F69" s="30"/>
      <c r="G69" s="30"/>
      <c r="H69" s="50"/>
      <c r="I69" s="64">
        <f t="shared" si="7"/>
        <v>0</v>
      </c>
      <c r="J69" s="62">
        <f t="shared" si="1"/>
        <v>0</v>
      </c>
      <c r="K69" s="62">
        <f t="shared" si="2"/>
        <v>0</v>
      </c>
      <c r="L69" s="62">
        <f t="shared" si="3"/>
        <v>0</v>
      </c>
      <c r="M69" s="2" t="b">
        <f t="shared" si="4"/>
        <v>0</v>
      </c>
      <c r="N69" s="2" t="b">
        <f t="shared" si="8"/>
        <v>0</v>
      </c>
      <c r="O69" s="2" t="b">
        <f t="shared" si="9"/>
        <v>0</v>
      </c>
      <c r="P69" s="2" t="b">
        <f t="shared" si="6"/>
        <v>0</v>
      </c>
    </row>
    <row r="70" spans="1:16">
      <c r="A70" s="27">
        <v>48</v>
      </c>
      <c r="B70" s="31"/>
      <c r="C70" s="31"/>
      <c r="D70" s="32"/>
      <c r="E70" s="32"/>
      <c r="F70" s="32"/>
      <c r="G70" s="32"/>
      <c r="H70" s="51"/>
      <c r="I70" s="64">
        <f t="shared" si="7"/>
        <v>0</v>
      </c>
      <c r="J70" s="62">
        <f t="shared" si="1"/>
        <v>0</v>
      </c>
      <c r="K70" s="62">
        <f t="shared" si="2"/>
        <v>0</v>
      </c>
      <c r="L70" s="62">
        <f t="shared" si="3"/>
        <v>0</v>
      </c>
      <c r="M70" s="2" t="b">
        <f t="shared" si="4"/>
        <v>0</v>
      </c>
      <c r="N70" s="2" t="b">
        <f t="shared" si="8"/>
        <v>0</v>
      </c>
      <c r="O70" s="2" t="b">
        <f t="shared" si="9"/>
        <v>0</v>
      </c>
      <c r="P70" s="2" t="b">
        <f t="shared" si="6"/>
        <v>0</v>
      </c>
    </row>
    <row r="71" spans="1:16">
      <c r="A71" s="26">
        <v>49</v>
      </c>
      <c r="B71" s="29"/>
      <c r="C71" s="29"/>
      <c r="D71" s="30"/>
      <c r="E71" s="30"/>
      <c r="F71" s="30"/>
      <c r="G71" s="30"/>
      <c r="H71" s="50"/>
      <c r="I71" s="64">
        <f t="shared" si="7"/>
        <v>0</v>
      </c>
      <c r="J71" s="62">
        <f t="shared" si="1"/>
        <v>0</v>
      </c>
      <c r="K71" s="62">
        <f t="shared" si="2"/>
        <v>0</v>
      </c>
      <c r="L71" s="62">
        <f t="shared" si="3"/>
        <v>0</v>
      </c>
      <c r="M71" s="2" t="b">
        <f t="shared" si="4"/>
        <v>0</v>
      </c>
      <c r="N71" s="2" t="b">
        <f t="shared" si="8"/>
        <v>0</v>
      </c>
      <c r="O71" s="2" t="b">
        <f t="shared" si="9"/>
        <v>0</v>
      </c>
      <c r="P71" s="2" t="b">
        <f t="shared" si="6"/>
        <v>0</v>
      </c>
    </row>
    <row r="72" spans="1:16">
      <c r="A72" s="27">
        <v>50</v>
      </c>
      <c r="B72" s="31"/>
      <c r="C72" s="31"/>
      <c r="D72" s="32"/>
      <c r="E72" s="32"/>
      <c r="F72" s="32"/>
      <c r="G72" s="32"/>
      <c r="H72" s="51"/>
      <c r="I72" s="64">
        <f t="shared" si="7"/>
        <v>0</v>
      </c>
      <c r="J72" s="62">
        <f t="shared" si="1"/>
        <v>0</v>
      </c>
      <c r="K72" s="62">
        <f t="shared" si="2"/>
        <v>0</v>
      </c>
      <c r="L72" s="62">
        <f t="shared" si="3"/>
        <v>0</v>
      </c>
      <c r="M72" s="2" t="b">
        <f t="shared" si="4"/>
        <v>0</v>
      </c>
      <c r="N72" s="2" t="b">
        <f t="shared" si="8"/>
        <v>0</v>
      </c>
      <c r="O72" s="2" t="b">
        <f t="shared" si="9"/>
        <v>0</v>
      </c>
      <c r="P72" s="2" t="b">
        <f t="shared" si="6"/>
        <v>0</v>
      </c>
    </row>
    <row r="73" spans="1:16">
      <c r="A73" s="26">
        <v>51</v>
      </c>
      <c r="B73" s="29"/>
      <c r="C73" s="29"/>
      <c r="D73" s="30"/>
      <c r="E73" s="30"/>
      <c r="F73" s="30"/>
      <c r="G73" s="30"/>
      <c r="H73" s="50"/>
      <c r="I73" s="64">
        <f t="shared" si="7"/>
        <v>0</v>
      </c>
      <c r="J73" s="62">
        <f t="shared" si="1"/>
        <v>0</v>
      </c>
      <c r="K73" s="62">
        <f t="shared" si="2"/>
        <v>0</v>
      </c>
      <c r="L73" s="62">
        <f t="shared" si="3"/>
        <v>0</v>
      </c>
      <c r="M73" s="2" t="b">
        <f t="shared" si="4"/>
        <v>0</v>
      </c>
      <c r="N73" s="2" t="b">
        <f t="shared" si="8"/>
        <v>0</v>
      </c>
      <c r="O73" s="2" t="b">
        <f t="shared" si="9"/>
        <v>0</v>
      </c>
      <c r="P73" s="2" t="b">
        <f t="shared" si="6"/>
        <v>0</v>
      </c>
    </row>
    <row r="74" spans="1:16">
      <c r="A74" s="27">
        <v>52</v>
      </c>
      <c r="B74" s="31"/>
      <c r="C74" s="31"/>
      <c r="D74" s="32"/>
      <c r="E74" s="32"/>
      <c r="F74" s="32"/>
      <c r="G74" s="32"/>
      <c r="H74" s="51"/>
      <c r="I74" s="64">
        <f t="shared" si="7"/>
        <v>0</v>
      </c>
      <c r="J74" s="62">
        <f t="shared" si="1"/>
        <v>0</v>
      </c>
      <c r="K74" s="62">
        <f t="shared" si="2"/>
        <v>0</v>
      </c>
      <c r="L74" s="62">
        <f t="shared" si="3"/>
        <v>0</v>
      </c>
      <c r="M74" s="2" t="b">
        <f t="shared" si="4"/>
        <v>0</v>
      </c>
      <c r="N74" s="2" t="b">
        <f t="shared" si="8"/>
        <v>0</v>
      </c>
      <c r="O74" s="2" t="b">
        <f t="shared" si="9"/>
        <v>0</v>
      </c>
      <c r="P74" s="2" t="b">
        <f t="shared" si="6"/>
        <v>0</v>
      </c>
    </row>
    <row r="75" spans="1:16">
      <c r="A75" s="26">
        <v>53</v>
      </c>
      <c r="B75" s="29"/>
      <c r="C75" s="29"/>
      <c r="D75" s="30"/>
      <c r="E75" s="30"/>
      <c r="F75" s="30"/>
      <c r="G75" s="30"/>
      <c r="H75" s="50"/>
      <c r="I75" s="64">
        <f t="shared" si="7"/>
        <v>0</v>
      </c>
      <c r="J75" s="62">
        <f t="shared" si="1"/>
        <v>0</v>
      </c>
      <c r="K75" s="62">
        <f t="shared" si="2"/>
        <v>0</v>
      </c>
      <c r="L75" s="62">
        <f t="shared" si="3"/>
        <v>0</v>
      </c>
      <c r="M75" s="2" t="b">
        <f t="shared" si="4"/>
        <v>0</v>
      </c>
      <c r="N75" s="2" t="b">
        <f t="shared" si="8"/>
        <v>0</v>
      </c>
      <c r="O75" s="2" t="b">
        <f t="shared" si="9"/>
        <v>0</v>
      </c>
      <c r="P75" s="2" t="b">
        <f t="shared" si="6"/>
        <v>0</v>
      </c>
    </row>
    <row r="76" spans="1:16" ht="18.600000000000001" thickBot="1">
      <c r="A76" s="28">
        <v>54</v>
      </c>
      <c r="B76" s="61"/>
      <c r="C76" s="61"/>
      <c r="D76" s="32"/>
      <c r="E76" s="33"/>
      <c r="F76" s="33"/>
      <c r="G76" s="33"/>
      <c r="H76" s="52"/>
      <c r="I76" s="64">
        <f t="shared" si="7"/>
        <v>0</v>
      </c>
      <c r="J76" s="62">
        <f t="shared" si="1"/>
        <v>0</v>
      </c>
      <c r="K76" s="62">
        <f t="shared" si="2"/>
        <v>0</v>
      </c>
      <c r="L76" s="62">
        <f t="shared" si="3"/>
        <v>0</v>
      </c>
      <c r="M76" s="2" t="b">
        <f t="shared" si="4"/>
        <v>0</v>
      </c>
      <c r="N76" s="2" t="b">
        <f t="shared" si="8"/>
        <v>0</v>
      </c>
      <c r="O76" s="2" t="b">
        <f t="shared" si="9"/>
        <v>0</v>
      </c>
      <c r="P76" s="2" t="b">
        <f t="shared" si="6"/>
        <v>0</v>
      </c>
    </row>
    <row r="77" spans="1:16" ht="15" customHeight="1">
      <c r="A77" s="79" t="s">
        <v>1</v>
      </c>
      <c r="B77" s="80"/>
      <c r="C77" s="80"/>
      <c r="D77" s="80"/>
      <c r="E77" s="80"/>
      <c r="F77" s="80"/>
      <c r="G77" s="80"/>
      <c r="H77" s="80"/>
      <c r="I77" s="81"/>
      <c r="J77" s="10"/>
      <c r="K77" s="10"/>
      <c r="L77" s="10"/>
      <c r="N77" s="10"/>
      <c r="O77" s="10"/>
      <c r="P77" s="10"/>
    </row>
    <row r="78" spans="1:16" ht="15" customHeight="1" thickBot="1">
      <c r="A78" s="82"/>
      <c r="B78" s="83"/>
      <c r="C78" s="83"/>
      <c r="D78" s="83"/>
      <c r="E78" s="83"/>
      <c r="F78" s="83"/>
      <c r="G78" s="83"/>
      <c r="H78" s="83"/>
      <c r="I78" s="84"/>
      <c r="J78" s="10"/>
      <c r="K78" s="10"/>
      <c r="L78" s="10"/>
      <c r="N78" s="10"/>
      <c r="O78" s="10"/>
      <c r="P78" s="10"/>
    </row>
    <row r="79" spans="1:16" ht="44.25" customHeight="1" thickBot="1">
      <c r="A79" s="85" t="s">
        <v>16</v>
      </c>
      <c r="B79" s="86"/>
      <c r="C79" s="86"/>
      <c r="D79" s="86"/>
      <c r="E79" s="86"/>
      <c r="F79" s="48" t="s">
        <v>0</v>
      </c>
      <c r="G79" s="87">
        <f>SUM(I23:I76)</f>
        <v>0</v>
      </c>
      <c r="H79" s="88"/>
      <c r="I79" s="89"/>
      <c r="J79" s="11"/>
      <c r="K79" s="11"/>
      <c r="L79" s="11"/>
      <c r="N79" s="11"/>
      <c r="O79" s="11"/>
      <c r="P79" s="11"/>
    </row>
    <row r="80" spans="1:16" ht="15" customHeight="1">
      <c r="A80" s="93" t="s">
        <v>47</v>
      </c>
      <c r="B80" s="94"/>
      <c r="C80" s="94"/>
      <c r="D80" s="94"/>
      <c r="E80" s="94"/>
      <c r="F80" s="90" t="s">
        <v>31</v>
      </c>
      <c r="G80" s="67">
        <f>SUM(G79*0.5)</f>
        <v>0</v>
      </c>
      <c r="H80" s="68"/>
      <c r="I80" s="69"/>
      <c r="J80" s="12"/>
      <c r="K80" s="12"/>
      <c r="L80" s="12"/>
      <c r="N80" s="12"/>
      <c r="O80" s="12"/>
      <c r="P80" s="12"/>
    </row>
    <row r="81" spans="1:16" ht="15" customHeight="1">
      <c r="A81" s="95"/>
      <c r="B81" s="96"/>
      <c r="C81" s="96"/>
      <c r="D81" s="96"/>
      <c r="E81" s="96"/>
      <c r="F81" s="91"/>
      <c r="G81" s="70"/>
      <c r="H81" s="71"/>
      <c r="I81" s="72"/>
      <c r="J81" s="12"/>
      <c r="K81" s="12"/>
      <c r="L81" s="12"/>
      <c r="N81" s="12"/>
      <c r="O81" s="12"/>
      <c r="P81" s="12"/>
    </row>
    <row r="82" spans="1:16" ht="22.2" thickBot="1">
      <c r="A82" s="95"/>
      <c r="B82" s="96"/>
      <c r="C82" s="96"/>
      <c r="D82" s="96"/>
      <c r="E82" s="96"/>
      <c r="F82" s="92"/>
      <c r="G82" s="73"/>
      <c r="H82" s="74"/>
      <c r="I82" s="75"/>
      <c r="J82" s="12"/>
      <c r="K82" s="12"/>
      <c r="L82" s="12"/>
      <c r="N82" s="12"/>
      <c r="O82" s="12"/>
      <c r="P82" s="12"/>
    </row>
    <row r="83" spans="1:16" ht="21.6">
      <c r="A83" s="95"/>
      <c r="B83" s="96"/>
      <c r="C83" s="96"/>
      <c r="D83" s="96"/>
      <c r="E83" s="96"/>
      <c r="F83" s="99" t="s">
        <v>32</v>
      </c>
      <c r="G83" s="102">
        <f>SUM(G79*0.5)</f>
        <v>0</v>
      </c>
      <c r="H83" s="103"/>
      <c r="I83" s="104"/>
      <c r="J83" s="12"/>
      <c r="K83" s="12"/>
      <c r="L83" s="12"/>
      <c r="N83" s="12"/>
      <c r="O83" s="12"/>
      <c r="P83" s="12"/>
    </row>
    <row r="84" spans="1:16" ht="15" customHeight="1">
      <c r="A84" s="95"/>
      <c r="B84" s="96"/>
      <c r="C84" s="96"/>
      <c r="D84" s="96"/>
      <c r="E84" s="96"/>
      <c r="F84" s="100"/>
      <c r="G84" s="105"/>
      <c r="H84" s="106"/>
      <c r="I84" s="107"/>
      <c r="J84" s="12"/>
      <c r="K84" s="12"/>
      <c r="L84" s="12"/>
      <c r="N84" s="12"/>
      <c r="O84" s="12"/>
      <c r="P84" s="12"/>
    </row>
    <row r="85" spans="1:16" ht="15.75" customHeight="1" thickBot="1">
      <c r="A85" s="97"/>
      <c r="B85" s="98"/>
      <c r="C85" s="98"/>
      <c r="D85" s="98"/>
      <c r="E85" s="98"/>
      <c r="F85" s="101"/>
      <c r="G85" s="108"/>
      <c r="H85" s="109"/>
      <c r="I85" s="110"/>
      <c r="J85" s="12"/>
      <c r="K85" s="12"/>
      <c r="L85" s="12"/>
      <c r="N85" s="12"/>
      <c r="O85" s="12"/>
      <c r="P85" s="12"/>
    </row>
    <row r="86" spans="1:16" ht="18.600000000000001" thickBot="1"/>
    <row r="87" spans="1:16" ht="18.600000000000001" thickBot="1">
      <c r="E87" s="34" t="s">
        <v>26</v>
      </c>
      <c r="F87" s="49"/>
      <c r="G87" s="35" t="s">
        <v>27</v>
      </c>
      <c r="H87" s="65"/>
      <c r="I87" s="66"/>
    </row>
  </sheetData>
  <protectedRanges>
    <protectedRange sqref="F38:G38 F40:G40 F42:G42 F44:G44 F46:G46 F48:G48 F50:G50 F52:G52 F54:G54 F56:G56 F58:G58 F60:G60 F76:G76 F62:G62 F64:G64 F66:G66 F68:G68 F70:G70 F72:G72 F74:G74 F23:H36 H37:H76" name="Range1"/>
    <protectedRange sqref="E19:M20" name="Range1_1"/>
  </protectedRanges>
  <dataConsolidate/>
  <mergeCells count="18">
    <mergeCell ref="A19:I19"/>
    <mergeCell ref="A7:I7"/>
    <mergeCell ref="B9:F9"/>
    <mergeCell ref="B13:F13"/>
    <mergeCell ref="C15:F15"/>
    <mergeCell ref="C16:F16"/>
    <mergeCell ref="C17:F17"/>
    <mergeCell ref="B11:F11"/>
    <mergeCell ref="H87:I87"/>
    <mergeCell ref="G80:I82"/>
    <mergeCell ref="A21:I21"/>
    <mergeCell ref="A77:I78"/>
    <mergeCell ref="A79:E79"/>
    <mergeCell ref="G79:I79"/>
    <mergeCell ref="F80:F82"/>
    <mergeCell ref="A80:E85"/>
    <mergeCell ref="F83:F85"/>
    <mergeCell ref="G83:I85"/>
  </mergeCells>
  <dataValidations count="6">
    <dataValidation type="list" allowBlank="1" showInputMessage="1" showErrorMessage="1" sqref="E23:E76" xr:uid="{00000000-0002-0000-0000-000001000000}">
      <formula1>$U$24:$U$25</formula1>
    </dataValidation>
    <dataValidation type="list" allowBlank="1" showInputMessage="1" showErrorMessage="1" sqref="C23:C76" xr:uid="{00000000-0002-0000-0000-000005000000}">
      <formula1>$W$23:$W$33</formula1>
    </dataValidation>
    <dataValidation type="list" allowBlank="1" showInputMessage="1" showErrorMessage="1" sqref="B23:B76" xr:uid="{F03956C8-861D-4636-9E53-D8D661ED1C8C}">
      <formula1>$V$23:$V$30</formula1>
    </dataValidation>
    <dataValidation type="list" allowBlank="1" showInputMessage="1" showErrorMessage="1" sqref="H23 H25 H27 H29 H31 H33 H35 H37 H39 H41 H43 H45 H47 H49 H51 H53 H55 H57 H59 H61 H63 H65 H67 H69 H71 H73 H75" xr:uid="{AD3BCBBF-9194-4983-B9C5-8D806BAEC5FB}">
      <formula1>" ,YES, NO"</formula1>
    </dataValidation>
    <dataValidation type="list" allowBlank="1" showInputMessage="1" showErrorMessage="1" sqref="H24 H26 H28 H30 H32 H34 H36 H38 H40 H42 H44 H46 H48 H50 H52 H54 H56 H58 H60 H62 H64 H66 H68 H70 H72 H74 H76" xr:uid="{9494C04D-5DC6-4908-9672-E7274A888E0C}">
      <formula1>"YES,NO"</formula1>
    </dataValidation>
    <dataValidation type="list" allowBlank="1" showInputMessage="1" showErrorMessage="1" sqref="D23:D76" xr:uid="{2ACC3809-FB5F-44F2-AB1B-1BADFF028ABE}">
      <formula1>$Q$24:$Q$27</formula1>
    </dataValidation>
  </dataValidations>
  <pageMargins left="0.31496062992125984" right="0.31496062992125984" top="0.35433070866141736" bottom="0.35433070866141736" header="0.31496062992125984" footer="0.31496062992125984"/>
  <pageSetup paperSize="9" scale="73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 2025-POREČ</vt:lpstr>
      <vt:lpstr>'WC 2025-POREČ'!Print_Area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IBRIĆ</dc:creator>
  <cp:lastModifiedBy>Tamara Ibrić</cp:lastModifiedBy>
  <cp:lastPrinted>2017-04-12T12:29:01Z</cp:lastPrinted>
  <dcterms:created xsi:type="dcterms:W3CDTF">2017-02-25T16:10:01Z</dcterms:created>
  <dcterms:modified xsi:type="dcterms:W3CDTF">2025-05-12T19:45:14Z</dcterms:modified>
</cp:coreProperties>
</file>